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养老机构" sheetId="1" r:id="rId1"/>
    <sheet name="照料中心" sheetId="2" r:id="rId2"/>
  </sheets>
  <definedNames>
    <definedName name="_xlnm._FilterDatabase" localSheetId="0" hidden="1">养老机构!$A$3:$G$24</definedName>
    <definedName name="_xlnm.Print_Area" localSheetId="0">养老机构!$A$1:$G$24</definedName>
    <definedName name="_xlnm.Print_Titles" localSheetId="0">养老机构!$2:$3</definedName>
    <definedName name="_xlnm.Print_Area" localSheetId="1">照料中心!$A$1:$G$5</definedName>
  </definedNames>
  <calcPr calcId="144525"/>
</workbook>
</file>

<file path=xl/sharedStrings.xml><?xml version="1.0" encoding="utf-8"?>
<sst xmlns="http://schemas.openxmlformats.org/spreadsheetml/2006/main" count="43" uniqueCount="30">
  <si>
    <r>
      <rPr>
        <sz val="14"/>
        <rFont val="宋体"/>
        <charset val="134"/>
        <scheme val="minor"/>
      </rPr>
      <t>附表1</t>
    </r>
    <r>
      <rPr>
        <sz val="18"/>
        <rFont val="宋体"/>
        <charset val="134"/>
        <scheme val="minor"/>
      </rPr>
      <t xml:space="preserve">
           永定区公建民营养老机构申请
          2024年床位运营补贴情况统计表
</t>
    </r>
  </si>
  <si>
    <t>序号</t>
  </si>
  <si>
    <t>机构名称</t>
  </si>
  <si>
    <t>全年平均入住床位数（张）</t>
  </si>
  <si>
    <t>床位运营补贴（万元）</t>
  </si>
  <si>
    <t>护理型</t>
  </si>
  <si>
    <t>非护理型</t>
  </si>
  <si>
    <t>合计</t>
  </si>
  <si>
    <t>我家老年公寓（龙岩永定我家养老管理服务有限公司）</t>
  </si>
  <si>
    <t>龙岩市福泰养老服务有限公司（合溪乡敬老院）</t>
  </si>
  <si>
    <t>龙岩市福泰养老服务有限公司（古竹乡敬老院）</t>
  </si>
  <si>
    <t>龙岩市福泰养老服务有限公司（岐岭镇敬老院）</t>
  </si>
  <si>
    <t>龙岩市福泰养老服务有限公司（湖雷镇敬老院）</t>
  </si>
  <si>
    <t>龙岩市福泰养老服务有限公司（湖坑镇敬老院）</t>
  </si>
  <si>
    <t>龙岩市福泰养老服务有限公司（堂堡镇敬老院）</t>
  </si>
  <si>
    <t>龙岩市福泰养老服务有限公司（抚市镇敬老院）</t>
  </si>
  <si>
    <t>龙岩君康养老服务有限公司（培丰镇敬老院）</t>
  </si>
  <si>
    <t>永定民康康复医院（下洋镇敬老院）</t>
  </si>
  <si>
    <t>永定区康宁护理服务有限公司（坎市镇敬老院）</t>
  </si>
  <si>
    <t>龙岩市四季青养老服务有限公司（龙潭镇敬老院）</t>
  </si>
  <si>
    <t>龙岩市四季青养老服务有限公司（虎岗镇敬老院）</t>
  </si>
  <si>
    <t>龙岩市四季青养老服务有限公司（高陂镇敬老院）</t>
  </si>
  <si>
    <t>龙岩市四季青养老服务有限公司（陈东乡敬老院）</t>
  </si>
  <si>
    <t>龙岩市四季青养老服务有限公司（湖山乡敬老院）</t>
  </si>
  <si>
    <t>龙岩市四季青养老服务有限公司（峰市镇敬老院）</t>
  </si>
  <si>
    <t>龙岩市四季青养老服务有限公司（仙师镇敬老院）</t>
  </si>
  <si>
    <t>龙岩市四季青养老服务有限公司（高头镇敬老院）</t>
  </si>
  <si>
    <t>龙岩市四季青养老服务有限公司（洪山镇敬老院）</t>
  </si>
  <si>
    <r>
      <rPr>
        <sz val="14"/>
        <rFont val="宋体"/>
        <charset val="134"/>
        <scheme val="minor"/>
      </rPr>
      <t>附表2</t>
    </r>
    <r>
      <rPr>
        <sz val="18"/>
        <rFont val="宋体"/>
        <charset val="134"/>
        <scheme val="minor"/>
      </rPr>
      <t xml:space="preserve">
           永定区公建民营照料中心申请
          2024年床位运营补贴情况统计表
</t>
    </r>
  </si>
  <si>
    <t>龙岩市德育康养有限公司（城郊镇居家社区养老服务照料中心）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</si>
</sst>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14" workbookViewId="0">
      <selection activeCell="K16" sqref="K16"/>
    </sheetView>
  </sheetViews>
  <sheetFormatPr defaultColWidth="9" defaultRowHeight="51" customHeight="1" outlineLevelCol="6"/>
  <cols>
    <col min="1" max="1" width="7" style="1" customWidth="1"/>
    <col min="2" max="2" width="29.25" style="1" customWidth="1"/>
    <col min="3" max="3" width="8.875" style="1" customWidth="1"/>
    <col min="4" max="4" width="10.25" style="1" customWidth="1"/>
    <col min="5" max="5" width="11.375" style="1" customWidth="1"/>
    <col min="6" max="6" width="10.625" style="1" customWidth="1"/>
    <col min="7" max="7" width="11.75" style="1" customWidth="1"/>
    <col min="8" max="16384" width="9" style="1"/>
  </cols>
  <sheetData>
    <row r="1" ht="76" customHeight="1" spans="1:7">
      <c r="A1" s="2" t="s">
        <v>0</v>
      </c>
      <c r="B1" s="3"/>
      <c r="C1" s="3"/>
      <c r="D1" s="3"/>
      <c r="E1" s="3"/>
      <c r="F1" s="3"/>
      <c r="G1" s="3"/>
    </row>
    <row r="2" ht="45.75" customHeight="1" spans="1:7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</row>
    <row r="3" ht="45.75" customHeight="1" spans="1:7">
      <c r="A3" s="5"/>
      <c r="B3" s="4"/>
      <c r="C3" s="4" t="s">
        <v>5</v>
      </c>
      <c r="D3" s="4" t="s">
        <v>6</v>
      </c>
      <c r="E3" s="4" t="s">
        <v>7</v>
      </c>
      <c r="F3" s="4" t="s">
        <v>5</v>
      </c>
      <c r="G3" s="4" t="s">
        <v>6</v>
      </c>
    </row>
    <row r="4" s="1" customFormat="1" ht="65" customHeight="1" spans="1:7">
      <c r="A4" s="7">
        <v>1</v>
      </c>
      <c r="B4" s="4" t="s">
        <v>8</v>
      </c>
      <c r="C4" s="8">
        <v>126.92</v>
      </c>
      <c r="D4" s="8">
        <v>22.11</v>
      </c>
      <c r="E4" s="9">
        <f>F4+G4</f>
        <v>17.44</v>
      </c>
      <c r="F4" s="9">
        <v>15.23</v>
      </c>
      <c r="G4" s="9">
        <v>2.21</v>
      </c>
    </row>
    <row r="5" s="1" customFormat="1" ht="49.5" customHeight="1" spans="1:7">
      <c r="A5" s="7">
        <v>2</v>
      </c>
      <c r="B5" s="4" t="s">
        <v>9</v>
      </c>
      <c r="C5" s="8">
        <v>5.52</v>
      </c>
      <c r="D5" s="8">
        <v>2.62</v>
      </c>
      <c r="E5" s="9">
        <f>F5+G5</f>
        <v>0.92</v>
      </c>
      <c r="F5" s="9">
        <v>0.66</v>
      </c>
      <c r="G5" s="9">
        <v>0.26</v>
      </c>
    </row>
    <row r="6" s="1" customFormat="1" ht="45.75" customHeight="1" spans="1:7">
      <c r="A6" s="7">
        <v>3</v>
      </c>
      <c r="B6" s="4" t="s">
        <v>10</v>
      </c>
      <c r="C6" s="8">
        <v>12.32</v>
      </c>
      <c r="D6" s="8">
        <v>1.81</v>
      </c>
      <c r="E6" s="9">
        <f>F6+G6</f>
        <v>1.66</v>
      </c>
      <c r="F6" s="9">
        <v>1.48</v>
      </c>
      <c r="G6" s="9">
        <v>0.18</v>
      </c>
    </row>
    <row r="7" s="1" customFormat="1" ht="41.25" customHeight="1" spans="1:7">
      <c r="A7" s="7">
        <v>4</v>
      </c>
      <c r="B7" s="4" t="s">
        <v>11</v>
      </c>
      <c r="C7" s="8">
        <v>2</v>
      </c>
      <c r="D7" s="10">
        <v>1</v>
      </c>
      <c r="E7" s="9">
        <f>F7+G7</f>
        <v>0.34</v>
      </c>
      <c r="F7" s="9">
        <f>C7*1200/10000</f>
        <v>0.24</v>
      </c>
      <c r="G7" s="9">
        <f>D7*1000/10000</f>
        <v>0.1</v>
      </c>
    </row>
    <row r="8" s="1" customFormat="1" ht="48.75" customHeight="1" spans="1:7">
      <c r="A8" s="7">
        <v>5</v>
      </c>
      <c r="B8" s="4" t="s">
        <v>12</v>
      </c>
      <c r="C8" s="8">
        <v>48.26</v>
      </c>
      <c r="D8" s="8">
        <v>6.27</v>
      </c>
      <c r="E8" s="9">
        <f>F8+G8</f>
        <v>6.42</v>
      </c>
      <c r="F8" s="9">
        <v>5.79</v>
      </c>
      <c r="G8" s="9">
        <v>0.63</v>
      </c>
    </row>
    <row r="9" s="1" customFormat="1" ht="48.75" customHeight="1" spans="1:7">
      <c r="A9" s="7">
        <v>6</v>
      </c>
      <c r="B9" s="4" t="s">
        <v>13</v>
      </c>
      <c r="C9" s="8">
        <v>21.79</v>
      </c>
      <c r="D9" s="8">
        <v>9.39</v>
      </c>
      <c r="E9" s="9">
        <f t="shared" ref="E9:E23" si="0">F9+G9</f>
        <v>3.55</v>
      </c>
      <c r="F9" s="9">
        <v>2.61</v>
      </c>
      <c r="G9" s="9">
        <v>0.94</v>
      </c>
    </row>
    <row r="10" s="1" customFormat="1" ht="48.75" customHeight="1" spans="1:7">
      <c r="A10" s="7">
        <v>7</v>
      </c>
      <c r="B10" s="4" t="s">
        <v>14</v>
      </c>
      <c r="C10" s="8">
        <v>6.14</v>
      </c>
      <c r="D10" s="8">
        <v>2.21</v>
      </c>
      <c r="E10" s="9">
        <f t="shared" si="0"/>
        <v>0.96</v>
      </c>
      <c r="F10" s="9">
        <v>0.74</v>
      </c>
      <c r="G10" s="9">
        <v>0.22</v>
      </c>
    </row>
    <row r="11" s="1" customFormat="1" ht="40.5" customHeight="1" spans="1:7">
      <c r="A11" s="7">
        <v>8</v>
      </c>
      <c r="B11" s="4" t="s">
        <v>15</v>
      </c>
      <c r="C11" s="8">
        <v>42.83</v>
      </c>
      <c r="D11" s="8">
        <v>7.08</v>
      </c>
      <c r="E11" s="9">
        <f t="shared" si="0"/>
        <v>5.85</v>
      </c>
      <c r="F11" s="9">
        <v>5.14</v>
      </c>
      <c r="G11" s="9">
        <v>0.71</v>
      </c>
    </row>
    <row r="12" s="1" customFormat="1" ht="39" customHeight="1" spans="1:7">
      <c r="A12" s="7">
        <v>9</v>
      </c>
      <c r="B12" s="4" t="s">
        <v>16</v>
      </c>
      <c r="C12" s="8">
        <v>52.25</v>
      </c>
      <c r="D12" s="8">
        <v>3</v>
      </c>
      <c r="E12" s="9">
        <f t="shared" si="0"/>
        <v>6.57</v>
      </c>
      <c r="F12" s="9">
        <f>C12*1200/10000</f>
        <v>6.27</v>
      </c>
      <c r="G12" s="9">
        <v>0.3</v>
      </c>
    </row>
    <row r="13" s="1" customFormat="1" ht="38.25" customHeight="1" spans="1:7">
      <c r="A13" s="7">
        <v>10</v>
      </c>
      <c r="B13" s="4" t="s">
        <v>17</v>
      </c>
      <c r="C13" s="8">
        <v>15.41</v>
      </c>
      <c r="D13" s="8">
        <v>6.97</v>
      </c>
      <c r="E13" s="9">
        <f t="shared" si="0"/>
        <v>2.55</v>
      </c>
      <c r="F13" s="9">
        <v>1.85</v>
      </c>
      <c r="G13" s="9">
        <v>0.7</v>
      </c>
    </row>
    <row r="14" s="1" customFormat="1" ht="39.75" customHeight="1" spans="1:7">
      <c r="A14" s="7">
        <v>11</v>
      </c>
      <c r="B14" s="4" t="s">
        <v>18</v>
      </c>
      <c r="C14" s="11">
        <v>22.61</v>
      </c>
      <c r="D14" s="8">
        <v>8.22</v>
      </c>
      <c r="E14" s="9">
        <f t="shared" si="0"/>
        <v>3.53</v>
      </c>
      <c r="F14" s="9">
        <v>2.71</v>
      </c>
      <c r="G14" s="9">
        <v>0.82</v>
      </c>
    </row>
    <row r="15" s="1" customFormat="1" ht="39.75" customHeight="1" spans="1:7">
      <c r="A15" s="7">
        <v>12</v>
      </c>
      <c r="B15" s="4" t="s">
        <v>19</v>
      </c>
      <c r="C15" s="12">
        <v>8.81</v>
      </c>
      <c r="D15" s="12">
        <v>0</v>
      </c>
      <c r="E15" s="9">
        <f t="shared" si="0"/>
        <v>1.06</v>
      </c>
      <c r="F15" s="9">
        <v>1.06</v>
      </c>
      <c r="G15" s="9">
        <v>0</v>
      </c>
    </row>
    <row r="16" s="1" customFormat="1" ht="42" customHeight="1" spans="1:7">
      <c r="A16" s="7">
        <v>13</v>
      </c>
      <c r="B16" s="4" t="s">
        <v>20</v>
      </c>
      <c r="C16" s="12">
        <v>10.7</v>
      </c>
      <c r="D16" s="12">
        <v>0.08</v>
      </c>
      <c r="E16" s="9">
        <f t="shared" si="0"/>
        <v>1.29</v>
      </c>
      <c r="F16" s="9">
        <v>1.28</v>
      </c>
      <c r="G16" s="9">
        <v>0.01</v>
      </c>
    </row>
    <row r="17" s="1" customFormat="1" ht="40.5" customHeight="1" spans="1:7">
      <c r="A17" s="7">
        <v>14</v>
      </c>
      <c r="B17" s="4" t="s">
        <v>21</v>
      </c>
      <c r="C17" s="12">
        <v>66.02</v>
      </c>
      <c r="D17" s="12">
        <v>1</v>
      </c>
      <c r="E17" s="9">
        <f t="shared" si="0"/>
        <v>8.02</v>
      </c>
      <c r="F17" s="9">
        <v>7.92</v>
      </c>
      <c r="G17" s="9">
        <f>D17*1000/10000</f>
        <v>0.1</v>
      </c>
    </row>
    <row r="18" s="1" customFormat="1" ht="40.5" customHeight="1" spans="1:7">
      <c r="A18" s="7">
        <v>15</v>
      </c>
      <c r="B18" s="4" t="s">
        <v>22</v>
      </c>
      <c r="C18" s="12">
        <v>6.53</v>
      </c>
      <c r="D18" s="12">
        <v>3.08</v>
      </c>
      <c r="E18" s="9">
        <f t="shared" si="0"/>
        <v>1.09</v>
      </c>
      <c r="F18" s="9">
        <v>0.78</v>
      </c>
      <c r="G18" s="9">
        <v>0.31</v>
      </c>
    </row>
    <row r="19" s="1" customFormat="1" ht="40.5" customHeight="1" spans="1:7">
      <c r="A19" s="7">
        <v>16</v>
      </c>
      <c r="B19" s="4" t="s">
        <v>23</v>
      </c>
      <c r="C19" s="12">
        <v>9.15</v>
      </c>
      <c r="D19" s="12">
        <v>2.25</v>
      </c>
      <c r="E19" s="9">
        <f t="shared" si="0"/>
        <v>1.33</v>
      </c>
      <c r="F19" s="9">
        <v>1.1</v>
      </c>
      <c r="G19" s="9">
        <v>0.23</v>
      </c>
    </row>
    <row r="20" s="1" customFormat="1" ht="40.5" customHeight="1" spans="1:7">
      <c r="A20" s="7">
        <v>17</v>
      </c>
      <c r="B20" s="4" t="s">
        <v>24</v>
      </c>
      <c r="C20" s="12">
        <v>11.41</v>
      </c>
      <c r="D20" s="12">
        <v>0.33</v>
      </c>
      <c r="E20" s="9">
        <f t="shared" si="0"/>
        <v>1.4</v>
      </c>
      <c r="F20" s="9">
        <v>1.37</v>
      </c>
      <c r="G20" s="9">
        <v>0.03</v>
      </c>
    </row>
    <row r="21" s="1" customFormat="1" ht="40.5" customHeight="1" spans="1:7">
      <c r="A21" s="7">
        <v>18</v>
      </c>
      <c r="B21" s="4" t="s">
        <v>25</v>
      </c>
      <c r="C21" s="12">
        <v>9.19</v>
      </c>
      <c r="D21" s="12">
        <v>1</v>
      </c>
      <c r="E21" s="9">
        <f t="shared" si="0"/>
        <v>1.2</v>
      </c>
      <c r="F21" s="9">
        <v>1.1</v>
      </c>
      <c r="G21" s="9">
        <f>D21*1000/10000</f>
        <v>0.1</v>
      </c>
    </row>
    <row r="22" ht="40.5" customHeight="1" spans="1:7">
      <c r="A22" s="7">
        <v>19</v>
      </c>
      <c r="B22" s="4" t="s">
        <v>26</v>
      </c>
      <c r="C22" s="12">
        <v>11.26</v>
      </c>
      <c r="D22" s="12">
        <v>0.33</v>
      </c>
      <c r="E22" s="9">
        <f t="shared" si="0"/>
        <v>1.38</v>
      </c>
      <c r="F22" s="9">
        <v>1.35</v>
      </c>
      <c r="G22" s="9">
        <v>0.03</v>
      </c>
    </row>
    <row r="23" ht="40.5" customHeight="1" spans="1:7">
      <c r="A23" s="7">
        <v>20</v>
      </c>
      <c r="B23" s="4" t="s">
        <v>27</v>
      </c>
      <c r="C23" s="12">
        <v>5</v>
      </c>
      <c r="D23" s="12">
        <v>1.67</v>
      </c>
      <c r="E23" s="9">
        <f t="shared" si="0"/>
        <v>0.77</v>
      </c>
      <c r="F23" s="9">
        <f>C23*1200/10000</f>
        <v>0.6</v>
      </c>
      <c r="G23" s="9">
        <v>0.17</v>
      </c>
    </row>
    <row r="24" customHeight="1" spans="1:7">
      <c r="A24" s="4" t="s">
        <v>7</v>
      </c>
      <c r="B24" s="5"/>
      <c r="C24" s="9">
        <f>SUM(C4:C23)</f>
        <v>494.12</v>
      </c>
      <c r="D24" s="9">
        <f>SUM(D4:D23)</f>
        <v>80.42</v>
      </c>
      <c r="E24" s="9">
        <f>SUM(E4:E23)</f>
        <v>67.33</v>
      </c>
      <c r="F24" s="9">
        <f>SUM(F4:F23)</f>
        <v>59.28</v>
      </c>
      <c r="G24" s="9">
        <f>SUM(G4:G23)</f>
        <v>8.05</v>
      </c>
    </row>
  </sheetData>
  <mergeCells count="6">
    <mergeCell ref="A1:G1"/>
    <mergeCell ref="C2:D2"/>
    <mergeCell ref="E2:G2"/>
    <mergeCell ref="A24:B24"/>
    <mergeCell ref="A2:A3"/>
    <mergeCell ref="B2:B3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5" sqref="F5"/>
    </sheetView>
  </sheetViews>
  <sheetFormatPr defaultColWidth="9" defaultRowHeight="13.5" outlineLevelRow="4" outlineLevelCol="6"/>
  <cols>
    <col min="2" max="2" width="26.875" customWidth="1"/>
    <col min="3" max="3" width="12.625" customWidth="1"/>
    <col min="5" max="5" width="10.375" customWidth="1"/>
    <col min="6" max="6" width="10.25" customWidth="1"/>
  </cols>
  <sheetData>
    <row r="1" s="1" customFormat="1" ht="109" customHeight="1" spans="1:7">
      <c r="A1" s="2" t="s">
        <v>28</v>
      </c>
      <c r="B1" s="3"/>
      <c r="C1" s="3"/>
      <c r="D1" s="3"/>
      <c r="E1" s="3"/>
      <c r="F1" s="3"/>
      <c r="G1" s="3"/>
    </row>
    <row r="2" s="1" customFormat="1" ht="45.75" customHeight="1" spans="1:7">
      <c r="A2" s="4" t="s">
        <v>1</v>
      </c>
      <c r="B2" s="4" t="s">
        <v>2</v>
      </c>
      <c r="C2" s="4" t="s">
        <v>3</v>
      </c>
      <c r="D2" s="4"/>
      <c r="E2" s="4" t="s">
        <v>4</v>
      </c>
      <c r="F2" s="4"/>
      <c r="G2" s="4"/>
    </row>
    <row r="3" s="1" customFormat="1" ht="45.75" customHeight="1" spans="1:7">
      <c r="A3" s="5"/>
      <c r="B3" s="4"/>
      <c r="C3" s="4" t="s">
        <v>5</v>
      </c>
      <c r="D3" s="4" t="s">
        <v>6</v>
      </c>
      <c r="E3" s="4" t="s">
        <v>7</v>
      </c>
      <c r="F3" s="4" t="s">
        <v>5</v>
      </c>
      <c r="G3" s="4" t="s">
        <v>6</v>
      </c>
    </row>
    <row r="4" s="1" customFormat="1" ht="93" customHeight="1" spans="1:7">
      <c r="A4" s="5">
        <v>1</v>
      </c>
      <c r="B4" s="4" t="s">
        <v>29</v>
      </c>
      <c r="C4" s="6">
        <v>68.58</v>
      </c>
      <c r="D4" s="6">
        <v>0</v>
      </c>
      <c r="E4" s="4">
        <f>F4+G4</f>
        <v>4.11</v>
      </c>
      <c r="F4" s="4">
        <v>4.11</v>
      </c>
      <c r="G4" s="4">
        <v>0</v>
      </c>
    </row>
    <row r="5" s="1" customFormat="1" ht="51" customHeight="1" spans="1:7">
      <c r="A5" s="4" t="s">
        <v>7</v>
      </c>
      <c r="B5" s="5"/>
      <c r="C5" s="4">
        <f>SUM(C4:C4)</f>
        <v>68.58</v>
      </c>
      <c r="D5" s="4">
        <f>SUM(D4:D4)</f>
        <v>0</v>
      </c>
      <c r="E5" s="4">
        <f>SUM(E4:E4)</f>
        <v>4.11</v>
      </c>
      <c r="F5" s="4">
        <f>SUM(F4:F4)</f>
        <v>4.11</v>
      </c>
      <c r="G5" s="4">
        <f>SUM(G4:G4)</f>
        <v>0</v>
      </c>
    </row>
  </sheetData>
  <mergeCells count="6">
    <mergeCell ref="A1:G1"/>
    <mergeCell ref="C2:D2"/>
    <mergeCell ref="E2:G2"/>
    <mergeCell ref="A5:B5"/>
    <mergeCell ref="A2:A3"/>
    <mergeCell ref="B2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养老机构</vt:lpstr>
      <vt:lpstr>照料中心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2025-03-19T01:11:15Z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