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养老机构" sheetId="1" r:id="rId1"/>
    <sheet name="照料中心" sheetId="2" r:id="rId2"/>
  </sheets>
  <definedNames>
    <definedName name="_xlnm._FilterDatabase" localSheetId="0" hidden="1">养老机构!$A$3:$E$21</definedName>
    <definedName name="_xlnm.Print_Area" localSheetId="0">养老机构!$A$1:$D$21</definedName>
    <definedName name="_xlnm.Print_Titles" localSheetId="0">养老机构!$2:$3</definedName>
    <definedName name="_xlnm.Print_Area" localSheetId="1">照料中心!$A$1:$G$5</definedName>
  </definedNames>
  <calcPr calcId="144525"/>
</workbook>
</file>

<file path=xl/sharedStrings.xml><?xml version="1.0" encoding="utf-8"?>
<sst xmlns="http://schemas.openxmlformats.org/spreadsheetml/2006/main" count="37" uniqueCount="27">
  <si>
    <r>
      <rPr>
        <sz val="14"/>
        <rFont val="宋体"/>
        <charset val="134"/>
        <scheme val="minor"/>
      </rPr>
      <t>附表1</t>
    </r>
    <r>
      <rPr>
        <sz val="18"/>
        <rFont val="宋体"/>
        <charset val="134"/>
        <scheme val="minor"/>
      </rPr>
      <t xml:space="preserve">
            永定区公建民营养老机构申请
           2025年床位运营补贴情况统计表
</t>
    </r>
  </si>
  <si>
    <t>序号</t>
  </si>
  <si>
    <t>机构名称</t>
  </si>
  <si>
    <t>全年平均入住床位数（张）</t>
  </si>
  <si>
    <t>床位运营补贴（万元）</t>
  </si>
  <si>
    <t>护理型</t>
  </si>
  <si>
    <t>我家老年公寓（龙岩永定我家养老管理服务有限公司）</t>
  </si>
  <si>
    <t>龙岩市福泰养老服务有限公司（合溪乡敬老院）</t>
  </si>
  <si>
    <t>龙岩市福泰养老服务有限公司（古竹乡敬老院）</t>
  </si>
  <si>
    <t>龙岩市福泰养老服务有限公司（岐岭镇敬老院）</t>
  </si>
  <si>
    <t>龙岩市福泰养老服务有限公司（湖雷镇敬老院）</t>
  </si>
  <si>
    <t>龙岩市福泰养老服务有限公司（湖坑镇敬老院）</t>
  </si>
  <si>
    <t>龙岩市福泰养老服务有限公司（抚市镇敬老院）</t>
  </si>
  <si>
    <t>龙岩君康养老服务有限公司（培丰镇敬老院）</t>
  </si>
  <si>
    <t>永定区康宁护理服务有限公司（坎市镇敬老院）</t>
  </si>
  <si>
    <t>龙岩市四季青养老服务有限公司（龙潭镇敬老院）</t>
  </si>
  <si>
    <t>龙岩市四季青养老服务有限公司（虎岗镇敬老院）</t>
  </si>
  <si>
    <t>龙岩市四季青养老服务有限公司（高陂镇敬老院）</t>
  </si>
  <si>
    <t>龙岩市四季青养老服务有限公司（陈东乡敬老院）</t>
  </si>
  <si>
    <t>龙岩市四季青养老服务有限公司（湖山乡敬老院）</t>
  </si>
  <si>
    <t>龙岩市四季青养老服务有限公司（峰市镇敬老院）</t>
  </si>
  <si>
    <t>龙岩市四季青养老服务有限公司（仙师镇敬老院）</t>
  </si>
  <si>
    <t>龙岩市四季青养老服务有限公司（高头镇敬老院）</t>
  </si>
  <si>
    <t>合计</t>
  </si>
  <si>
    <r>
      <rPr>
        <sz val="14"/>
        <rFont val="宋体"/>
        <charset val="134"/>
        <scheme val="minor"/>
      </rPr>
      <t>附表2</t>
    </r>
    <r>
      <rPr>
        <sz val="18"/>
        <rFont val="宋体"/>
        <charset val="134"/>
        <scheme val="minor"/>
      </rPr>
      <t xml:space="preserve">
           永定区公建民营照料中心申请
          2025年床位运营补贴情况统计表
</t>
    </r>
  </si>
  <si>
    <t>非护理型</t>
  </si>
  <si>
    <t>龙岩市德育康养有限公司（城郊镇居家社区养老服务照料中心）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</si>
</sst>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topLeftCell="A11" workbookViewId="0">
      <selection activeCell="J13" sqref="J13"/>
    </sheetView>
  </sheetViews>
  <sheetFormatPr defaultColWidth="9" defaultRowHeight="51" customHeight="1" outlineLevelCol="5"/>
  <cols>
    <col min="1" max="1" width="7" style="1" customWidth="1"/>
    <col min="2" max="2" width="29.25" style="1" customWidth="1"/>
    <col min="3" max="3" width="25" style="1" customWidth="1"/>
    <col min="4" max="4" width="26.875" style="1" customWidth="1"/>
    <col min="5" max="6" width="10.375" style="1"/>
    <col min="7" max="7" width="9" style="1"/>
    <col min="8" max="8" width="10.375" style="1"/>
    <col min="9" max="16384" width="9" style="1"/>
  </cols>
  <sheetData>
    <row r="1" ht="76" customHeight="1" spans="1:4">
      <c r="A1" s="2" t="s">
        <v>0</v>
      </c>
      <c r="B1" s="8"/>
      <c r="C1" s="8"/>
      <c r="D1" s="8"/>
    </row>
    <row r="2" ht="45.7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45.75" customHeight="1" spans="1:4">
      <c r="A3" s="9"/>
      <c r="B3" s="4"/>
      <c r="C3" s="4" t="s">
        <v>5</v>
      </c>
      <c r="D3" s="4" t="s">
        <v>5</v>
      </c>
    </row>
    <row r="4" s="7" customFormat="1" ht="65" customHeight="1" spans="1:6">
      <c r="A4" s="9">
        <v>1</v>
      </c>
      <c r="B4" s="4" t="s">
        <v>6</v>
      </c>
      <c r="C4" s="10">
        <v>124.89</v>
      </c>
      <c r="D4" s="11">
        <v>14.99</v>
      </c>
      <c r="E4" s="7">
        <f t="shared" ref="E4:E11" si="0">C4*1200/10000</f>
        <v>14.9868</v>
      </c>
      <c r="F4" s="7">
        <f>C4*1200/10000</f>
        <v>14.9868</v>
      </c>
    </row>
    <row r="5" s="7" customFormat="1" ht="49.5" customHeight="1" spans="1:6">
      <c r="A5" s="9">
        <v>2</v>
      </c>
      <c r="B5" s="4" t="s">
        <v>7</v>
      </c>
      <c r="C5" s="10">
        <v>8.5</v>
      </c>
      <c r="D5" s="11">
        <f>C5*1200/10000</f>
        <v>1.02</v>
      </c>
      <c r="E5" s="7">
        <f t="shared" si="0"/>
        <v>1.02</v>
      </c>
      <c r="F5" s="7">
        <f t="shared" ref="F5:F20" si="1">C5*1200/10000</f>
        <v>1.02</v>
      </c>
    </row>
    <row r="6" s="7" customFormat="1" ht="45.75" customHeight="1" spans="1:6">
      <c r="A6" s="9">
        <v>3</v>
      </c>
      <c r="B6" s="4" t="s">
        <v>8</v>
      </c>
      <c r="C6" s="10">
        <v>15.9</v>
      </c>
      <c r="D6" s="11">
        <v>1.91</v>
      </c>
      <c r="E6" s="7">
        <f t="shared" si="0"/>
        <v>1.908</v>
      </c>
      <c r="F6" s="7">
        <f t="shared" si="1"/>
        <v>1.908</v>
      </c>
    </row>
    <row r="7" s="7" customFormat="1" ht="41.25" customHeight="1" spans="1:6">
      <c r="A7" s="9">
        <v>4</v>
      </c>
      <c r="B7" s="4" t="s">
        <v>9</v>
      </c>
      <c r="C7" s="10">
        <v>2.08</v>
      </c>
      <c r="D7" s="11">
        <v>0.25</v>
      </c>
      <c r="E7" s="7">
        <f t="shared" si="0"/>
        <v>0.2496</v>
      </c>
      <c r="F7" s="7">
        <f t="shared" si="1"/>
        <v>0.2496</v>
      </c>
    </row>
    <row r="8" s="7" customFormat="1" ht="48.75" customHeight="1" spans="1:6">
      <c r="A8" s="9">
        <v>5</v>
      </c>
      <c r="B8" s="4" t="s">
        <v>10</v>
      </c>
      <c r="C8" s="10">
        <v>48.6</v>
      </c>
      <c r="D8" s="11">
        <v>5.83</v>
      </c>
      <c r="E8" s="7">
        <f t="shared" si="0"/>
        <v>5.832</v>
      </c>
      <c r="F8" s="7">
        <f t="shared" si="1"/>
        <v>5.832</v>
      </c>
    </row>
    <row r="9" s="7" customFormat="1" ht="48.75" customHeight="1" spans="1:6">
      <c r="A9" s="9">
        <v>6</v>
      </c>
      <c r="B9" s="4" t="s">
        <v>11</v>
      </c>
      <c r="C9" s="10">
        <v>16.29</v>
      </c>
      <c r="D9" s="11">
        <v>1.95</v>
      </c>
      <c r="E9" s="7">
        <f t="shared" si="0"/>
        <v>1.9548</v>
      </c>
      <c r="F9" s="7">
        <f t="shared" si="1"/>
        <v>1.9548</v>
      </c>
    </row>
    <row r="10" s="7" customFormat="1" ht="40.5" customHeight="1" spans="1:6">
      <c r="A10" s="9">
        <v>7</v>
      </c>
      <c r="B10" s="4" t="s">
        <v>12</v>
      </c>
      <c r="C10" s="10">
        <v>37.25</v>
      </c>
      <c r="D10" s="11">
        <v>4.47</v>
      </c>
      <c r="E10" s="7">
        <f t="shared" si="0"/>
        <v>4.47</v>
      </c>
      <c r="F10" s="7">
        <f t="shared" si="1"/>
        <v>4.47</v>
      </c>
    </row>
    <row r="11" s="7" customFormat="1" ht="39" customHeight="1" spans="1:6">
      <c r="A11" s="9">
        <v>8</v>
      </c>
      <c r="B11" s="4" t="s">
        <v>13</v>
      </c>
      <c r="C11" s="10">
        <v>59.21</v>
      </c>
      <c r="D11" s="11">
        <v>7.11</v>
      </c>
      <c r="E11" s="7">
        <f t="shared" si="0"/>
        <v>7.1052</v>
      </c>
      <c r="F11" s="7">
        <f t="shared" si="1"/>
        <v>7.1052</v>
      </c>
    </row>
    <row r="12" s="7" customFormat="1" ht="39.75" customHeight="1" spans="1:6">
      <c r="A12" s="9">
        <v>9</v>
      </c>
      <c r="B12" s="4" t="s">
        <v>14</v>
      </c>
      <c r="C12" s="10">
        <v>21.85</v>
      </c>
      <c r="D12" s="11">
        <v>2.62</v>
      </c>
      <c r="E12" s="7">
        <f t="shared" ref="E12:E22" si="2">C12*1200/10000</f>
        <v>2.622</v>
      </c>
      <c r="F12" s="7">
        <f t="shared" si="1"/>
        <v>2.622</v>
      </c>
    </row>
    <row r="13" s="7" customFormat="1" ht="39.75" customHeight="1" spans="1:6">
      <c r="A13" s="9">
        <v>10</v>
      </c>
      <c r="B13" s="4" t="s">
        <v>15</v>
      </c>
      <c r="C13" s="10">
        <v>6.6</v>
      </c>
      <c r="D13" s="11">
        <v>0.79</v>
      </c>
      <c r="E13" s="7">
        <f t="shared" si="2"/>
        <v>0.792</v>
      </c>
      <c r="F13" s="7">
        <f t="shared" si="1"/>
        <v>0.792</v>
      </c>
    </row>
    <row r="14" s="7" customFormat="1" ht="42" customHeight="1" spans="1:6">
      <c r="A14" s="9">
        <v>11</v>
      </c>
      <c r="B14" s="4" t="s">
        <v>16</v>
      </c>
      <c r="C14" s="10">
        <v>12.88</v>
      </c>
      <c r="D14" s="11">
        <v>1.55</v>
      </c>
      <c r="E14" s="7">
        <f t="shared" si="2"/>
        <v>1.5456</v>
      </c>
      <c r="F14" s="7">
        <f t="shared" si="1"/>
        <v>1.5456</v>
      </c>
    </row>
    <row r="15" s="7" customFormat="1" ht="40.5" customHeight="1" spans="1:6">
      <c r="A15" s="9">
        <v>12</v>
      </c>
      <c r="B15" s="4" t="s">
        <v>17</v>
      </c>
      <c r="C15" s="10">
        <v>45.55</v>
      </c>
      <c r="D15" s="11">
        <v>5.47</v>
      </c>
      <c r="E15" s="7">
        <f t="shared" si="2"/>
        <v>5.466</v>
      </c>
      <c r="F15" s="7">
        <f t="shared" si="1"/>
        <v>5.466</v>
      </c>
    </row>
    <row r="16" s="7" customFormat="1" ht="40.5" customHeight="1" spans="1:6">
      <c r="A16" s="9">
        <v>13</v>
      </c>
      <c r="B16" s="4" t="s">
        <v>18</v>
      </c>
      <c r="C16" s="10">
        <v>7.39</v>
      </c>
      <c r="D16" s="11">
        <v>0.89</v>
      </c>
      <c r="E16" s="7">
        <f t="shared" si="2"/>
        <v>0.8868</v>
      </c>
      <c r="F16" s="7">
        <f t="shared" si="1"/>
        <v>0.8868</v>
      </c>
    </row>
    <row r="17" s="7" customFormat="1" ht="40.5" customHeight="1" spans="1:6">
      <c r="A17" s="9">
        <v>14</v>
      </c>
      <c r="B17" s="4" t="s">
        <v>19</v>
      </c>
      <c r="C17" s="10">
        <v>7.18</v>
      </c>
      <c r="D17" s="11">
        <v>0.86</v>
      </c>
      <c r="E17" s="7">
        <f t="shared" si="2"/>
        <v>0.8616</v>
      </c>
      <c r="F17" s="7">
        <f t="shared" si="1"/>
        <v>0.8616</v>
      </c>
    </row>
    <row r="18" s="7" customFormat="1" ht="40.5" customHeight="1" spans="1:6">
      <c r="A18" s="9">
        <v>15</v>
      </c>
      <c r="B18" s="4" t="s">
        <v>20</v>
      </c>
      <c r="C18" s="10">
        <v>12.56</v>
      </c>
      <c r="D18" s="11">
        <v>1.51</v>
      </c>
      <c r="E18" s="7">
        <f t="shared" si="2"/>
        <v>1.5072</v>
      </c>
      <c r="F18" s="7">
        <f t="shared" si="1"/>
        <v>1.5072</v>
      </c>
    </row>
    <row r="19" s="7" customFormat="1" ht="40.5" customHeight="1" spans="1:6">
      <c r="A19" s="9">
        <v>16</v>
      </c>
      <c r="B19" s="4" t="s">
        <v>21</v>
      </c>
      <c r="C19" s="10">
        <v>9.1</v>
      </c>
      <c r="D19" s="11">
        <v>1.09</v>
      </c>
      <c r="E19" s="7">
        <f t="shared" si="2"/>
        <v>1.092</v>
      </c>
      <c r="F19" s="7">
        <f t="shared" si="1"/>
        <v>1.092</v>
      </c>
    </row>
    <row r="20" s="7" customFormat="1" ht="40.5" customHeight="1" spans="1:6">
      <c r="A20" s="9">
        <v>17</v>
      </c>
      <c r="B20" s="4" t="s">
        <v>22</v>
      </c>
      <c r="C20" s="10">
        <v>7.4</v>
      </c>
      <c r="D20" s="11">
        <v>0.89</v>
      </c>
      <c r="E20" s="7">
        <f t="shared" si="2"/>
        <v>0.888</v>
      </c>
      <c r="F20" s="7">
        <f t="shared" si="1"/>
        <v>0.888</v>
      </c>
    </row>
    <row r="21" customHeight="1" spans="1:5">
      <c r="A21" s="4" t="s">
        <v>23</v>
      </c>
      <c r="B21" s="9"/>
      <c r="C21" s="11">
        <f>SUM(C4:C20)</f>
        <v>443.23</v>
      </c>
      <c r="D21" s="11">
        <f>SUM(D4:D20)</f>
        <v>53.2</v>
      </c>
      <c r="E21" s="1">
        <f t="shared" si="2"/>
        <v>53.1876</v>
      </c>
    </row>
  </sheetData>
  <mergeCells count="4">
    <mergeCell ref="A1:D1"/>
    <mergeCell ref="A21:B21"/>
    <mergeCell ref="A2:A3"/>
    <mergeCell ref="B2:B3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C4" sqref="C4"/>
    </sheetView>
  </sheetViews>
  <sheetFormatPr defaultColWidth="9" defaultRowHeight="13.5" outlineLevelRow="4"/>
  <cols>
    <col min="2" max="2" width="26.875" customWidth="1"/>
    <col min="3" max="3" width="12.625" customWidth="1"/>
    <col min="5" max="5" width="10.375" customWidth="1"/>
    <col min="6" max="6" width="10.25" customWidth="1"/>
    <col min="9" max="9" width="9.125"/>
  </cols>
  <sheetData>
    <row r="1" s="1" customFormat="1" ht="109" customHeight="1" spans="1:7">
      <c r="A1" s="2" t="s">
        <v>24</v>
      </c>
      <c r="B1" s="3"/>
      <c r="C1" s="3"/>
      <c r="D1" s="3"/>
      <c r="E1" s="3"/>
      <c r="F1" s="3"/>
      <c r="G1" s="3"/>
    </row>
    <row r="2" s="1" customFormat="1" ht="45.75" customHeight="1" spans="1:7">
      <c r="A2" s="4" t="s">
        <v>1</v>
      </c>
      <c r="B2" s="4" t="s">
        <v>2</v>
      </c>
      <c r="C2" s="4" t="s">
        <v>3</v>
      </c>
      <c r="D2" s="4"/>
      <c r="E2" s="4" t="s">
        <v>4</v>
      </c>
      <c r="F2" s="4"/>
      <c r="G2" s="4"/>
    </row>
    <row r="3" s="1" customFormat="1" ht="45.75" customHeight="1" spans="1:7">
      <c r="A3" s="5"/>
      <c r="B3" s="4"/>
      <c r="C3" s="4" t="s">
        <v>5</v>
      </c>
      <c r="D3" s="4" t="s">
        <v>25</v>
      </c>
      <c r="E3" s="4" t="s">
        <v>23</v>
      </c>
      <c r="F3" s="4" t="s">
        <v>5</v>
      </c>
      <c r="G3" s="4" t="s">
        <v>25</v>
      </c>
    </row>
    <row r="4" s="1" customFormat="1" ht="93" customHeight="1" spans="1:9">
      <c r="A4" s="5">
        <v>1</v>
      </c>
      <c r="B4" s="4" t="s">
        <v>26</v>
      </c>
      <c r="C4" s="6">
        <v>68.54</v>
      </c>
      <c r="D4" s="6">
        <v>0</v>
      </c>
      <c r="E4" s="4">
        <f>F4+G4</f>
        <v>4.11</v>
      </c>
      <c r="F4" s="4">
        <v>4.11</v>
      </c>
      <c r="G4" s="4">
        <v>0</v>
      </c>
      <c r="I4" s="1">
        <f>C4*600/10000</f>
        <v>4.1124</v>
      </c>
    </row>
    <row r="5" s="1" customFormat="1" ht="51" customHeight="1" spans="1:7">
      <c r="A5" s="4" t="s">
        <v>23</v>
      </c>
      <c r="B5" s="5"/>
      <c r="C5" s="4">
        <f>SUM(C4:C4)</f>
        <v>68.54</v>
      </c>
      <c r="D5" s="4">
        <f>SUM(D4:D4)</f>
        <v>0</v>
      </c>
      <c r="E5" s="4">
        <f>SUM(E4:E4)</f>
        <v>4.11</v>
      </c>
      <c r="F5" s="4">
        <f>SUM(F4:F4)</f>
        <v>4.11</v>
      </c>
      <c r="G5" s="4">
        <f>SUM(G4:G4)</f>
        <v>0</v>
      </c>
    </row>
  </sheetData>
  <mergeCells count="6">
    <mergeCell ref="A1:G1"/>
    <mergeCell ref="C2:D2"/>
    <mergeCell ref="E2:G2"/>
    <mergeCell ref="A5:B5"/>
    <mergeCell ref="A2:A3"/>
    <mergeCell ref="B2:B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养老机构</vt:lpstr>
      <vt:lpstr>照料中心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2026-08-20T07:14:23Z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