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承保" sheetId="2" r:id="rId1"/>
    <sheet name="Sheet2" sheetId="4" r:id="rId2"/>
  </sheets>
  <externalReferences>
    <externalReference r:id="rId3"/>
  </externalReferences>
  <definedNames>
    <definedName name="_xlnm._FilterDatabase" localSheetId="0" hidden="1">承保!$A$2:$L$55</definedName>
    <definedName name="是">[1]Sheet1!$B$1:$B$4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保险数量为头数，亩数，户数，人数等</t>
        </r>
      </text>
    </comment>
  </commentList>
</comments>
</file>

<file path=xl/sharedStrings.xml><?xml version="1.0" encoding="utf-8"?>
<sst xmlns="http://schemas.openxmlformats.org/spreadsheetml/2006/main" count="262" uniqueCount="105">
  <si>
    <t>永定区凤城街道2024年脱贫人口产业帮扶保险承保公示清单</t>
  </si>
  <si>
    <t>序号</t>
  </si>
  <si>
    <t>被保险人</t>
  </si>
  <si>
    <t>身份证号</t>
  </si>
  <si>
    <t>标的项目</t>
  </si>
  <si>
    <t>标的地点</t>
  </si>
  <si>
    <t>保险数量</t>
  </si>
  <si>
    <t>保险单位</t>
  </si>
  <si>
    <t>保险金额</t>
  </si>
  <si>
    <t>保险费</t>
  </si>
  <si>
    <t>其中</t>
  </si>
  <si>
    <t>省级补贴</t>
  </si>
  <si>
    <t>市级补贴</t>
  </si>
  <si>
    <t>县级补贴</t>
  </si>
  <si>
    <t>郑春龙</t>
  </si>
  <si>
    <t>352623197305****13</t>
  </si>
  <si>
    <t>油菜</t>
  </si>
  <si>
    <t>凤城街道桃坑村</t>
  </si>
  <si>
    <t>亩</t>
  </si>
  <si>
    <t>小白菜</t>
  </si>
  <si>
    <t>桃</t>
  </si>
  <si>
    <t>李</t>
  </si>
  <si>
    <t>卢桂姑</t>
  </si>
  <si>
    <t>352623195709****42</t>
  </si>
  <si>
    <t>鸡</t>
  </si>
  <si>
    <t>凤城街道南郊社区</t>
  </si>
  <si>
    <t>其他</t>
  </si>
  <si>
    <t>郑品笃</t>
  </si>
  <si>
    <t>352623196711****19</t>
  </si>
  <si>
    <t>凤城街道东溪</t>
  </si>
  <si>
    <t>刘和鑫</t>
  </si>
  <si>
    <t>350822198503****11</t>
  </si>
  <si>
    <t>西溪乡罗坑村</t>
  </si>
  <si>
    <t>鸭</t>
  </si>
  <si>
    <t>狗</t>
  </si>
  <si>
    <t>郑作仁</t>
  </si>
  <si>
    <t>352623194708****10</t>
  </si>
  <si>
    <t>兔</t>
  </si>
  <si>
    <t>凤城街道羊坑口</t>
  </si>
  <si>
    <t>郑冬梅</t>
  </si>
  <si>
    <t>352623196501****20</t>
  </si>
  <si>
    <t>赖素英</t>
  </si>
  <si>
    <t>352623195709****65</t>
  </si>
  <si>
    <t>花生</t>
  </si>
  <si>
    <t>凤城镇书院社区龙寨</t>
  </si>
  <si>
    <t>郑焕涛</t>
  </si>
  <si>
    <t>352623197412****34</t>
  </si>
  <si>
    <t>马铃薯</t>
  </si>
  <si>
    <t>上海青</t>
  </si>
  <si>
    <t>郑万林</t>
  </si>
  <si>
    <t>350822198411****57</t>
  </si>
  <si>
    <t>芋头</t>
  </si>
  <si>
    <t>王仲春</t>
  </si>
  <si>
    <t>352623193608****12</t>
  </si>
  <si>
    <t>凤城镇山下路</t>
  </si>
  <si>
    <t>张德仁</t>
  </si>
  <si>
    <t>352623196507****16</t>
  </si>
  <si>
    <t>凤城书院新在九组</t>
  </si>
  <si>
    <t>陈丽娜</t>
  </si>
  <si>
    <t>352623196803****47</t>
  </si>
  <si>
    <t>张喜东</t>
  </si>
  <si>
    <t>352623197707****1X</t>
  </si>
  <si>
    <t>陈启文</t>
  </si>
  <si>
    <t>352623197510****63</t>
  </si>
  <si>
    <t>邹庆娣</t>
  </si>
  <si>
    <t>352623194406****25</t>
  </si>
  <si>
    <t>凤城镇大园二区路</t>
  </si>
  <si>
    <t>俞晓华</t>
  </si>
  <si>
    <t>352623196909****20</t>
  </si>
  <si>
    <t>刘文生</t>
  </si>
  <si>
    <t>352623195108****16</t>
  </si>
  <si>
    <t>许秀英</t>
  </si>
  <si>
    <t>352623194103****23</t>
  </si>
  <si>
    <t>俞祖文</t>
  </si>
  <si>
    <t>352623195701****15</t>
  </si>
  <si>
    <t>凤城镇大园一区路</t>
  </si>
  <si>
    <t>沈思锋</t>
  </si>
  <si>
    <t>352623197111****19</t>
  </si>
  <si>
    <t>童定福</t>
  </si>
  <si>
    <t>352623197006****17</t>
  </si>
  <si>
    <t>凤城街道长化社区</t>
  </si>
  <si>
    <t>王小梅</t>
  </si>
  <si>
    <t>352623196512****29</t>
  </si>
  <si>
    <t>任春燕</t>
  </si>
  <si>
    <t>511302197910****42</t>
  </si>
  <si>
    <t>卢月梅</t>
  </si>
  <si>
    <t>352623197006****46</t>
  </si>
  <si>
    <t>童长雄</t>
  </si>
  <si>
    <t>352623196505****12</t>
  </si>
  <si>
    <t>童长栋</t>
  </si>
  <si>
    <t>352623197408****36</t>
  </si>
  <si>
    <t>童盛阳</t>
  </si>
  <si>
    <t>350822198208****12</t>
  </si>
  <si>
    <t>童长青</t>
  </si>
  <si>
    <t>352623196709****16</t>
  </si>
  <si>
    <t>俞福莲</t>
  </si>
  <si>
    <t>352623196911****67</t>
  </si>
  <si>
    <t>凤城街道先锋社区</t>
  </si>
  <si>
    <t>吴庆妃</t>
  </si>
  <si>
    <t>350822198204****27</t>
  </si>
  <si>
    <t>柚子</t>
  </si>
  <si>
    <t>凤城街道龙角社区</t>
  </si>
  <si>
    <r>
      <rPr>
        <b/>
        <sz val="10"/>
        <color theme="1"/>
        <rFont val="宋体"/>
        <charset val="134"/>
        <scheme val="minor"/>
      </rPr>
      <t>如有疑义请于七日内(自</t>
    </r>
    <r>
      <rPr>
        <b/>
        <u/>
        <sz val="10"/>
        <color theme="1"/>
        <rFont val="宋体"/>
        <charset val="134"/>
        <scheme val="minor"/>
      </rPr>
      <t xml:space="preserve"> 2024 </t>
    </r>
    <r>
      <rPr>
        <b/>
        <sz val="10"/>
        <color theme="1"/>
        <rFont val="宋体"/>
        <charset val="134"/>
        <scheme val="minor"/>
      </rPr>
      <t>年</t>
    </r>
    <r>
      <rPr>
        <b/>
        <u/>
        <sz val="10"/>
        <color theme="1"/>
        <rFont val="宋体"/>
        <charset val="134"/>
        <scheme val="minor"/>
      </rPr>
      <t>6</t>
    </r>
    <r>
      <rPr>
        <b/>
        <sz val="10"/>
        <color theme="1"/>
        <rFont val="宋体"/>
        <charset val="134"/>
        <scheme val="minor"/>
      </rPr>
      <t>月</t>
    </r>
    <r>
      <rPr>
        <b/>
        <u/>
        <sz val="10"/>
        <color theme="1"/>
        <rFont val="宋体"/>
        <charset val="134"/>
        <scheme val="minor"/>
      </rPr>
      <t>13</t>
    </r>
    <r>
      <rPr>
        <b/>
        <sz val="10"/>
        <color theme="1"/>
        <rFont val="宋体"/>
        <charset val="134"/>
        <scheme val="minor"/>
      </rPr>
      <t>日至</t>
    </r>
    <r>
      <rPr>
        <b/>
        <u/>
        <sz val="10"/>
        <color theme="1"/>
        <rFont val="宋体"/>
        <charset val="134"/>
        <scheme val="minor"/>
      </rPr>
      <t xml:space="preserve"> 2024 </t>
    </r>
    <r>
      <rPr>
        <b/>
        <sz val="10"/>
        <color theme="1"/>
        <rFont val="宋体"/>
        <charset val="134"/>
        <scheme val="minor"/>
      </rPr>
      <t>年</t>
    </r>
    <r>
      <rPr>
        <b/>
        <u/>
        <sz val="10"/>
        <color theme="1"/>
        <rFont val="宋体"/>
        <charset val="134"/>
        <scheme val="minor"/>
      </rPr>
      <t>6</t>
    </r>
    <r>
      <rPr>
        <b/>
        <sz val="10"/>
        <color theme="1"/>
        <rFont val="宋体"/>
        <charset val="134"/>
        <scheme val="minor"/>
      </rPr>
      <t>月</t>
    </r>
    <r>
      <rPr>
        <b/>
        <u/>
        <sz val="10"/>
        <color theme="1"/>
        <rFont val="宋体"/>
        <charset val="134"/>
        <scheme val="minor"/>
      </rPr>
      <t xml:space="preserve"> 18</t>
    </r>
    <r>
      <rPr>
        <b/>
        <sz val="10"/>
        <color theme="1"/>
        <rFont val="宋体"/>
        <charset val="134"/>
        <scheme val="minor"/>
      </rPr>
      <t>日止)向人保财险龙岩市分公司永定支公司进行反馈</t>
    </r>
  </si>
  <si>
    <t>联系地址：05975559589  永定区凤城镇金凤路1号</t>
  </si>
  <si>
    <t>监督电话：05975559589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</si>
</sst>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Courier New"/>
      <charset val="0"/>
    </font>
    <font>
      <sz val="12"/>
      <name val="宋体"/>
      <charset val="134"/>
    </font>
    <font>
      <sz val="11"/>
      <name val="宋体"/>
      <charset val="134"/>
    </font>
    <font>
      <sz val="10"/>
      <name val="Courier New"/>
      <charset val="0"/>
    </font>
    <font>
      <sz val="11"/>
      <color indexed="8"/>
      <name val="宋体"/>
      <charset val="134"/>
    </font>
    <font>
      <sz val="10"/>
      <name val="宋体"/>
      <charset val="0"/>
    </font>
    <font>
      <b/>
      <sz val="10"/>
      <color theme="0"/>
      <name val="宋体"/>
      <charset val="134"/>
      <scheme val="minor"/>
    </font>
    <font>
      <sz val="12"/>
      <color theme="0"/>
      <name val="宋体"/>
      <charset val="134"/>
    </font>
    <font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7" fillId="0" borderId="0" applyNumberFormat="0" applyFont="0" applyFill="0" applyBorder="0" applyAlignment="0" applyProtection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177" fontId="13" fillId="3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6" fillId="3" borderId="0" xfId="0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2" xfId="0" applyFont="1" applyFill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6" xfId="51"/>
    <cellStyle name="常规 2 5" xfId="52"/>
    <cellStyle name="常规 2 2 2" xfId="53"/>
    <cellStyle name="常规 2 2 3" xfId="54"/>
    <cellStyle name="常规 2 2" xfId="55"/>
    <cellStyle name="常规 2 3" xfId="56"/>
    <cellStyle name="常规 2" xfId="57"/>
    <cellStyle name="常规 2 2 3 2" xfId="58"/>
    <cellStyle name="常规 2 2 4 2" xfId="59"/>
    <cellStyle name="常规 2 4" xfId="60"/>
    <cellStyle name="常规 3" xfId="61"/>
    <cellStyle name="常规 4" xfId="62"/>
    <cellStyle name="常规 4 2" xfId="63"/>
    <cellStyle name="常规 5" xfId="64"/>
    <cellStyle name="常规 7" xfId="65"/>
    <cellStyle name="常规 7 2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esktop\&#20135;&#19994;&#25206;&#36139;\&#23792;&#24066;\&#23792;&#23621;\&#23792;&#23621;&#26449;&#20859;&#27542;&#38505;&#65288;&#22810;&#25143;&#22810;&#26631;&#3034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5"/>
  <sheetViews>
    <sheetView tabSelected="1" zoomScale="110" zoomScaleNormal="110" topLeftCell="A9" workbookViewId="0">
      <selection activeCell="E49" sqref="E49"/>
    </sheetView>
  </sheetViews>
  <sheetFormatPr defaultColWidth="9" defaultRowHeight="14.25"/>
  <cols>
    <col min="1" max="1" width="6.375" style="3" customWidth="1"/>
    <col min="2" max="2" width="8.625" style="3" customWidth="1"/>
    <col min="3" max="3" width="21.75" style="4" customWidth="1"/>
    <col min="4" max="4" width="12.125" style="3" customWidth="1"/>
    <col min="5" max="5" width="26.125" style="3" customWidth="1"/>
    <col min="6" max="6" width="13.625" style="5" customWidth="1"/>
    <col min="7" max="7" width="13.625" style="3" customWidth="1"/>
    <col min="8" max="8" width="14.125" style="3" customWidth="1"/>
    <col min="9" max="9" width="11.375" style="3" customWidth="1"/>
    <col min="10" max="10" width="13.125" style="3" customWidth="1"/>
    <col min="11" max="11" width="14.25" style="3" customWidth="1"/>
    <col min="12" max="12" width="15.3333333333333" style="3" customWidth="1"/>
    <col min="13" max="13" width="9" style="6"/>
    <col min="14" max="16384" width="9" style="3"/>
  </cols>
  <sheetData>
    <row r="1" ht="36.95" customHeight="1" spans="1:11">
      <c r="A1" s="7" t="s">
        <v>0</v>
      </c>
      <c r="B1" s="7"/>
      <c r="C1" s="8"/>
      <c r="D1" s="7"/>
      <c r="E1" s="7"/>
      <c r="F1" s="9"/>
      <c r="G1" s="7"/>
      <c r="H1" s="7"/>
      <c r="I1" s="7"/>
      <c r="J1" s="7"/>
      <c r="K1" s="7"/>
    </row>
    <row r="2" s="1" customFormat="1" ht="21.95" customHeight="1" spans="1:13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40" t="s">
        <v>9</v>
      </c>
      <c r="J2" s="41" t="s">
        <v>10</v>
      </c>
      <c r="K2" s="42"/>
      <c r="L2" s="42"/>
      <c r="M2" s="43"/>
    </row>
    <row r="3" s="1" customFormat="1" ht="21.95" customHeight="1" spans="1:13">
      <c r="A3" s="15"/>
      <c r="B3" s="15"/>
      <c r="C3" s="16"/>
      <c r="D3" s="15"/>
      <c r="E3" s="15"/>
      <c r="F3" s="17"/>
      <c r="G3" s="13"/>
      <c r="H3" s="15"/>
      <c r="I3" s="44"/>
      <c r="J3" s="45" t="s">
        <v>11</v>
      </c>
      <c r="K3" s="45" t="s">
        <v>12</v>
      </c>
      <c r="L3" s="45" t="s">
        <v>13</v>
      </c>
      <c r="M3" s="43"/>
    </row>
    <row r="4" s="1" customFormat="1" ht="21.95" customHeight="1" spans="1:13">
      <c r="A4" s="15">
        <v>1</v>
      </c>
      <c r="B4" s="18" t="s">
        <v>14</v>
      </c>
      <c r="C4" s="19" t="s">
        <v>15</v>
      </c>
      <c r="D4" s="20" t="s">
        <v>16</v>
      </c>
      <c r="E4" s="20" t="s">
        <v>17</v>
      </c>
      <c r="F4" s="21">
        <v>2</v>
      </c>
      <c r="G4" s="22" t="s">
        <v>18</v>
      </c>
      <c r="H4" s="23">
        <f>F4*M4</f>
        <v>10000</v>
      </c>
      <c r="I4" s="44">
        <f>H4*0.05</f>
        <v>500</v>
      </c>
      <c r="J4" s="45">
        <f>I4*0.54</f>
        <v>270</v>
      </c>
      <c r="K4" s="45">
        <f>I4*0.18</f>
        <v>90</v>
      </c>
      <c r="L4" s="45">
        <f>I4*0.28</f>
        <v>140</v>
      </c>
      <c r="M4" s="46">
        <v>5000</v>
      </c>
    </row>
    <row r="5" s="1" customFormat="1" ht="21.95" customHeight="1" spans="1:13">
      <c r="A5" s="15">
        <v>2</v>
      </c>
      <c r="B5" s="18" t="s">
        <v>14</v>
      </c>
      <c r="C5" s="19" t="s">
        <v>15</v>
      </c>
      <c r="D5" s="20" t="s">
        <v>19</v>
      </c>
      <c r="E5" s="20" t="s">
        <v>17</v>
      </c>
      <c r="F5" s="21">
        <v>0.5</v>
      </c>
      <c r="G5" s="22" t="s">
        <v>18</v>
      </c>
      <c r="H5" s="23">
        <f>F5*M5</f>
        <v>750</v>
      </c>
      <c r="I5" s="44">
        <f t="shared" ref="I5:I68" si="0">H5*0.05</f>
        <v>37.5</v>
      </c>
      <c r="J5" s="45">
        <f t="shared" ref="J5:J68" si="1">I5*0.54</f>
        <v>20.25</v>
      </c>
      <c r="K5" s="45">
        <f t="shared" ref="K5:K68" si="2">I5*0.18</f>
        <v>6.75</v>
      </c>
      <c r="L5" s="45">
        <f t="shared" ref="L5:L68" si="3">I5*0.28</f>
        <v>10.5</v>
      </c>
      <c r="M5" s="46">
        <v>1500</v>
      </c>
    </row>
    <row r="6" s="1" customFormat="1" ht="21.95" customHeight="1" spans="1:13">
      <c r="A6" s="15">
        <v>3</v>
      </c>
      <c r="B6" s="24" t="s">
        <v>14</v>
      </c>
      <c r="C6" s="25" t="s">
        <v>15</v>
      </c>
      <c r="D6" s="20" t="s">
        <v>20</v>
      </c>
      <c r="E6" s="20" t="s">
        <v>17</v>
      </c>
      <c r="F6" s="21">
        <v>0.5</v>
      </c>
      <c r="G6" s="22" t="s">
        <v>18</v>
      </c>
      <c r="H6" s="23">
        <f>F6*M6</f>
        <v>750</v>
      </c>
      <c r="I6" s="44">
        <f t="shared" si="0"/>
        <v>37.5</v>
      </c>
      <c r="J6" s="45">
        <f t="shared" si="1"/>
        <v>20.25</v>
      </c>
      <c r="K6" s="45">
        <f t="shared" si="2"/>
        <v>6.75</v>
      </c>
      <c r="L6" s="45">
        <f t="shared" si="3"/>
        <v>10.5</v>
      </c>
      <c r="M6" s="46">
        <v>1500</v>
      </c>
    </row>
    <row r="7" s="1" customFormat="1" ht="21.95" customHeight="1" spans="1:13">
      <c r="A7" s="15">
        <v>4</v>
      </c>
      <c r="B7" s="24" t="s">
        <v>14</v>
      </c>
      <c r="C7" s="25" t="s">
        <v>15</v>
      </c>
      <c r="D7" s="20" t="s">
        <v>21</v>
      </c>
      <c r="E7" s="20" t="s">
        <v>17</v>
      </c>
      <c r="F7" s="21">
        <v>0.5</v>
      </c>
      <c r="G7" s="22" t="s">
        <v>18</v>
      </c>
      <c r="H7" s="23">
        <f>F7*M7</f>
        <v>1500</v>
      </c>
      <c r="I7" s="44">
        <f t="shared" si="0"/>
        <v>75</v>
      </c>
      <c r="J7" s="45">
        <f t="shared" si="1"/>
        <v>40.5</v>
      </c>
      <c r="K7" s="45">
        <f t="shared" si="2"/>
        <v>13.5</v>
      </c>
      <c r="L7" s="45">
        <f t="shared" si="3"/>
        <v>21</v>
      </c>
      <c r="M7" s="46">
        <v>3000</v>
      </c>
    </row>
    <row r="8" s="2" customFormat="1" ht="21.95" customHeight="1" spans="1:13">
      <c r="A8" s="15">
        <v>5</v>
      </c>
      <c r="B8" s="24" t="s">
        <v>22</v>
      </c>
      <c r="C8" s="25" t="s">
        <v>23</v>
      </c>
      <c r="D8" s="24" t="s">
        <v>24</v>
      </c>
      <c r="E8" s="25" t="s">
        <v>25</v>
      </c>
      <c r="F8" s="24">
        <v>20</v>
      </c>
      <c r="G8" s="22" t="s">
        <v>26</v>
      </c>
      <c r="H8" s="23">
        <f t="shared" ref="H5:H68" si="4">F8*30</f>
        <v>600</v>
      </c>
      <c r="I8" s="44">
        <f t="shared" si="0"/>
        <v>30</v>
      </c>
      <c r="J8" s="45">
        <f t="shared" si="1"/>
        <v>16.2</v>
      </c>
      <c r="K8" s="45">
        <f t="shared" si="2"/>
        <v>5.4</v>
      </c>
      <c r="L8" s="45">
        <f t="shared" si="3"/>
        <v>8.4</v>
      </c>
      <c r="M8" s="47"/>
    </row>
    <row r="9" s="2" customFormat="1" ht="21.95" customHeight="1" spans="1:13">
      <c r="A9" s="15">
        <v>6</v>
      </c>
      <c r="B9" s="24" t="s">
        <v>27</v>
      </c>
      <c r="C9" s="25" t="s">
        <v>28</v>
      </c>
      <c r="D9" s="24" t="s">
        <v>24</v>
      </c>
      <c r="E9" s="25" t="s">
        <v>29</v>
      </c>
      <c r="F9" s="24">
        <v>30</v>
      </c>
      <c r="G9" s="22" t="s">
        <v>26</v>
      </c>
      <c r="H9" s="23">
        <f t="shared" si="4"/>
        <v>900</v>
      </c>
      <c r="I9" s="44">
        <f t="shared" si="0"/>
        <v>45</v>
      </c>
      <c r="J9" s="45">
        <f t="shared" si="1"/>
        <v>24.3</v>
      </c>
      <c r="K9" s="45">
        <f t="shared" si="2"/>
        <v>8.1</v>
      </c>
      <c r="L9" s="45">
        <f t="shared" si="3"/>
        <v>12.6</v>
      </c>
      <c r="M9" s="47"/>
    </row>
    <row r="10" s="2" customFormat="1" ht="21.95" customHeight="1" spans="1:13">
      <c r="A10" s="15">
        <v>7</v>
      </c>
      <c r="B10" s="24" t="s">
        <v>30</v>
      </c>
      <c r="C10" s="25" t="s">
        <v>31</v>
      </c>
      <c r="D10" s="24" t="s">
        <v>24</v>
      </c>
      <c r="E10" s="25" t="s">
        <v>32</v>
      </c>
      <c r="F10" s="24">
        <v>50</v>
      </c>
      <c r="G10" s="22" t="s">
        <v>26</v>
      </c>
      <c r="H10" s="23">
        <f t="shared" si="4"/>
        <v>1500</v>
      </c>
      <c r="I10" s="44">
        <f t="shared" si="0"/>
        <v>75</v>
      </c>
      <c r="J10" s="45">
        <f t="shared" si="1"/>
        <v>40.5</v>
      </c>
      <c r="K10" s="45">
        <f t="shared" si="2"/>
        <v>13.5</v>
      </c>
      <c r="L10" s="45">
        <f t="shared" si="3"/>
        <v>21</v>
      </c>
      <c r="M10" s="47"/>
    </row>
    <row r="11" s="2" customFormat="1" ht="21.95" customHeight="1" spans="1:13">
      <c r="A11" s="15">
        <v>8</v>
      </c>
      <c r="B11" s="24" t="s">
        <v>30</v>
      </c>
      <c r="C11" s="25" t="s">
        <v>31</v>
      </c>
      <c r="D11" s="24" t="s">
        <v>33</v>
      </c>
      <c r="E11" s="25" t="s">
        <v>32</v>
      </c>
      <c r="F11" s="24">
        <v>16</v>
      </c>
      <c r="G11" s="22" t="s">
        <v>26</v>
      </c>
      <c r="H11" s="23">
        <f t="shared" si="4"/>
        <v>480</v>
      </c>
      <c r="I11" s="44">
        <f t="shared" si="0"/>
        <v>24</v>
      </c>
      <c r="J11" s="45">
        <f t="shared" si="1"/>
        <v>12.96</v>
      </c>
      <c r="K11" s="45">
        <f t="shared" si="2"/>
        <v>4.32</v>
      </c>
      <c r="L11" s="45">
        <f t="shared" si="3"/>
        <v>6.72</v>
      </c>
      <c r="M11" s="47"/>
    </row>
    <row r="12" s="2" customFormat="1" ht="21.95" customHeight="1" spans="1:13">
      <c r="A12" s="15">
        <v>9</v>
      </c>
      <c r="B12" s="24" t="s">
        <v>30</v>
      </c>
      <c r="C12" s="25" t="s">
        <v>31</v>
      </c>
      <c r="D12" s="24" t="s">
        <v>34</v>
      </c>
      <c r="E12" s="25" t="s">
        <v>32</v>
      </c>
      <c r="F12" s="24">
        <v>20</v>
      </c>
      <c r="G12" s="22" t="s">
        <v>26</v>
      </c>
      <c r="H12" s="23">
        <f>F12*400</f>
        <v>8000</v>
      </c>
      <c r="I12" s="44">
        <f t="shared" si="0"/>
        <v>400</v>
      </c>
      <c r="J12" s="45">
        <f t="shared" si="1"/>
        <v>216</v>
      </c>
      <c r="K12" s="45">
        <f t="shared" si="2"/>
        <v>72</v>
      </c>
      <c r="L12" s="45">
        <f t="shared" si="3"/>
        <v>112</v>
      </c>
      <c r="M12" s="47"/>
    </row>
    <row r="13" s="2" customFormat="1" ht="21.95" customHeight="1" spans="1:13">
      <c r="A13" s="15">
        <v>10</v>
      </c>
      <c r="B13" s="24" t="s">
        <v>35</v>
      </c>
      <c r="C13" s="25" t="s">
        <v>36</v>
      </c>
      <c r="D13" s="24" t="s">
        <v>37</v>
      </c>
      <c r="E13" s="25" t="s">
        <v>38</v>
      </c>
      <c r="F13" s="24">
        <v>260</v>
      </c>
      <c r="G13" s="22" t="s">
        <v>26</v>
      </c>
      <c r="H13" s="23">
        <f t="shared" si="4"/>
        <v>7800</v>
      </c>
      <c r="I13" s="44">
        <f t="shared" si="0"/>
        <v>390</v>
      </c>
      <c r="J13" s="45">
        <f t="shared" si="1"/>
        <v>210.6</v>
      </c>
      <c r="K13" s="45">
        <f t="shared" si="2"/>
        <v>70.2</v>
      </c>
      <c r="L13" s="45">
        <f t="shared" si="3"/>
        <v>109.2</v>
      </c>
      <c r="M13" s="47"/>
    </row>
    <row r="14" s="2" customFormat="1" ht="21.95" customHeight="1" spans="1:13">
      <c r="A14" s="15">
        <v>11</v>
      </c>
      <c r="B14" s="24" t="s">
        <v>39</v>
      </c>
      <c r="C14" s="25" t="s">
        <v>40</v>
      </c>
      <c r="D14" s="24" t="s">
        <v>24</v>
      </c>
      <c r="E14" s="25" t="s">
        <v>25</v>
      </c>
      <c r="F14" s="24">
        <v>52</v>
      </c>
      <c r="G14" s="22" t="s">
        <v>26</v>
      </c>
      <c r="H14" s="23">
        <f t="shared" si="4"/>
        <v>1560</v>
      </c>
      <c r="I14" s="44">
        <f t="shared" si="0"/>
        <v>78</v>
      </c>
      <c r="J14" s="45">
        <f t="shared" si="1"/>
        <v>42.12</v>
      </c>
      <c r="K14" s="45">
        <f t="shared" si="2"/>
        <v>14.04</v>
      </c>
      <c r="L14" s="45">
        <f t="shared" si="3"/>
        <v>21.84</v>
      </c>
      <c r="M14" s="47"/>
    </row>
    <row r="15" s="2" customFormat="1" ht="21.95" customHeight="1" spans="1:13">
      <c r="A15" s="15">
        <v>12</v>
      </c>
      <c r="B15" s="24" t="s">
        <v>41</v>
      </c>
      <c r="C15" s="25" t="s">
        <v>42</v>
      </c>
      <c r="D15" s="24" t="s">
        <v>43</v>
      </c>
      <c r="E15" s="25" t="s">
        <v>44</v>
      </c>
      <c r="F15" s="24">
        <v>0.5</v>
      </c>
      <c r="G15" s="22" t="s">
        <v>18</v>
      </c>
      <c r="H15" s="23">
        <v>250</v>
      </c>
      <c r="I15" s="44">
        <v>10</v>
      </c>
      <c r="J15" s="45">
        <f t="shared" si="1"/>
        <v>5.4</v>
      </c>
      <c r="K15" s="45">
        <f t="shared" si="2"/>
        <v>1.8</v>
      </c>
      <c r="L15" s="45">
        <f t="shared" si="3"/>
        <v>2.8</v>
      </c>
      <c r="M15" s="47"/>
    </row>
    <row r="16" s="2" customFormat="1" ht="21.95" customHeight="1" spans="1:13">
      <c r="A16" s="15">
        <v>13</v>
      </c>
      <c r="B16" s="24" t="s">
        <v>45</v>
      </c>
      <c r="C16" s="25" t="s">
        <v>46</v>
      </c>
      <c r="D16" s="24" t="s">
        <v>47</v>
      </c>
      <c r="E16" s="25" t="s">
        <v>44</v>
      </c>
      <c r="F16" s="24">
        <v>0.5</v>
      </c>
      <c r="G16" s="22" t="s">
        <v>18</v>
      </c>
      <c r="H16" s="23">
        <v>500</v>
      </c>
      <c r="I16" s="44">
        <f t="shared" si="0"/>
        <v>25</v>
      </c>
      <c r="J16" s="45">
        <f t="shared" si="1"/>
        <v>13.5</v>
      </c>
      <c r="K16" s="45">
        <f t="shared" si="2"/>
        <v>4.5</v>
      </c>
      <c r="L16" s="45">
        <f t="shared" si="3"/>
        <v>7</v>
      </c>
      <c r="M16" s="47"/>
    </row>
    <row r="17" s="2" customFormat="1" ht="21.95" customHeight="1" spans="1:13">
      <c r="A17" s="15">
        <v>14</v>
      </c>
      <c r="B17" s="24" t="s">
        <v>41</v>
      </c>
      <c r="C17" s="26" t="s">
        <v>42</v>
      </c>
      <c r="D17" s="24" t="s">
        <v>48</v>
      </c>
      <c r="E17" s="25" t="s">
        <v>44</v>
      </c>
      <c r="F17" s="26">
        <v>0.5</v>
      </c>
      <c r="G17" s="22" t="s">
        <v>18</v>
      </c>
      <c r="H17" s="23">
        <v>750</v>
      </c>
      <c r="I17" s="44">
        <f t="shared" si="0"/>
        <v>37.5</v>
      </c>
      <c r="J17" s="45">
        <f t="shared" si="1"/>
        <v>20.25</v>
      </c>
      <c r="K17" s="45">
        <f t="shared" si="2"/>
        <v>6.75</v>
      </c>
      <c r="L17" s="45">
        <f t="shared" si="3"/>
        <v>10.5</v>
      </c>
      <c r="M17" s="47"/>
    </row>
    <row r="18" s="2" customFormat="1" ht="21.95" customHeight="1" spans="1:13">
      <c r="A18" s="15">
        <v>15</v>
      </c>
      <c r="B18" s="24" t="s">
        <v>49</v>
      </c>
      <c r="C18" s="25" t="s">
        <v>50</v>
      </c>
      <c r="D18" s="24" t="s">
        <v>51</v>
      </c>
      <c r="E18" s="25" t="s">
        <v>44</v>
      </c>
      <c r="F18" s="24">
        <v>2</v>
      </c>
      <c r="G18" s="22" t="s">
        <v>18</v>
      </c>
      <c r="H18" s="23">
        <v>3200</v>
      </c>
      <c r="I18" s="44">
        <f t="shared" si="0"/>
        <v>160</v>
      </c>
      <c r="J18" s="45">
        <f t="shared" si="1"/>
        <v>86.4</v>
      </c>
      <c r="K18" s="45">
        <f t="shared" si="2"/>
        <v>28.8</v>
      </c>
      <c r="L18" s="45">
        <f t="shared" si="3"/>
        <v>44.8</v>
      </c>
      <c r="M18" s="47"/>
    </row>
    <row r="19" s="2" customFormat="1" ht="21.95" customHeight="1" spans="1:13">
      <c r="A19" s="15">
        <v>16</v>
      </c>
      <c r="B19" s="24" t="s">
        <v>52</v>
      </c>
      <c r="C19" s="25" t="s">
        <v>53</v>
      </c>
      <c r="D19" s="24" t="s">
        <v>51</v>
      </c>
      <c r="E19" s="25" t="s">
        <v>44</v>
      </c>
      <c r="F19" s="24">
        <v>1</v>
      </c>
      <c r="G19" s="22" t="s">
        <v>18</v>
      </c>
      <c r="H19" s="23">
        <v>1600</v>
      </c>
      <c r="I19" s="44">
        <f t="shared" si="0"/>
        <v>80</v>
      </c>
      <c r="J19" s="45">
        <f t="shared" si="1"/>
        <v>43.2</v>
      </c>
      <c r="K19" s="45">
        <f t="shared" si="2"/>
        <v>14.4</v>
      </c>
      <c r="L19" s="45">
        <f t="shared" si="3"/>
        <v>22.4</v>
      </c>
      <c r="M19" s="47"/>
    </row>
    <row r="20" s="2" customFormat="1" ht="21.95" customHeight="1" spans="1:13">
      <c r="A20" s="15">
        <v>17</v>
      </c>
      <c r="B20" s="25" t="s">
        <v>49</v>
      </c>
      <c r="C20" s="25" t="s">
        <v>50</v>
      </c>
      <c r="D20" s="24" t="s">
        <v>33</v>
      </c>
      <c r="E20" s="27" t="s">
        <v>54</v>
      </c>
      <c r="F20" s="24">
        <v>200</v>
      </c>
      <c r="G20" s="22" t="s">
        <v>26</v>
      </c>
      <c r="H20" s="23">
        <f t="shared" si="4"/>
        <v>6000</v>
      </c>
      <c r="I20" s="44">
        <f t="shared" si="0"/>
        <v>300</v>
      </c>
      <c r="J20" s="45">
        <f t="shared" si="1"/>
        <v>162</v>
      </c>
      <c r="K20" s="45">
        <f t="shared" si="2"/>
        <v>54</v>
      </c>
      <c r="L20" s="45">
        <f t="shared" si="3"/>
        <v>84</v>
      </c>
      <c r="M20" s="47"/>
    </row>
    <row r="21" s="2" customFormat="1" ht="21.95" customHeight="1" spans="1:13">
      <c r="A21" s="15">
        <v>18</v>
      </c>
      <c r="B21" s="25" t="s">
        <v>45</v>
      </c>
      <c r="C21" s="25" t="s">
        <v>46</v>
      </c>
      <c r="D21" s="24" t="s">
        <v>24</v>
      </c>
      <c r="E21" s="27" t="s">
        <v>54</v>
      </c>
      <c r="F21" s="24">
        <v>100</v>
      </c>
      <c r="G21" s="22" t="s">
        <v>26</v>
      </c>
      <c r="H21" s="23">
        <f t="shared" si="4"/>
        <v>3000</v>
      </c>
      <c r="I21" s="44">
        <f t="shared" si="0"/>
        <v>150</v>
      </c>
      <c r="J21" s="45">
        <f t="shared" si="1"/>
        <v>81</v>
      </c>
      <c r="K21" s="45">
        <f t="shared" si="2"/>
        <v>27</v>
      </c>
      <c r="L21" s="45">
        <f t="shared" si="3"/>
        <v>42</v>
      </c>
      <c r="M21" s="47"/>
    </row>
    <row r="22" s="2" customFormat="1" ht="21.95" customHeight="1" spans="1:13">
      <c r="A22" s="15">
        <v>19</v>
      </c>
      <c r="B22" s="25" t="s">
        <v>52</v>
      </c>
      <c r="C22" s="25" t="s">
        <v>53</v>
      </c>
      <c r="D22" s="24" t="s">
        <v>24</v>
      </c>
      <c r="E22" s="27" t="s">
        <v>54</v>
      </c>
      <c r="F22" s="24">
        <v>50</v>
      </c>
      <c r="G22" s="22" t="s">
        <v>26</v>
      </c>
      <c r="H22" s="23">
        <f t="shared" si="4"/>
        <v>1500</v>
      </c>
      <c r="I22" s="44">
        <f t="shared" si="0"/>
        <v>75</v>
      </c>
      <c r="J22" s="45">
        <f t="shared" si="1"/>
        <v>40.5</v>
      </c>
      <c r="K22" s="45">
        <f t="shared" si="2"/>
        <v>13.5</v>
      </c>
      <c r="L22" s="45">
        <f t="shared" si="3"/>
        <v>21</v>
      </c>
      <c r="M22" s="47"/>
    </row>
    <row r="23" s="2" customFormat="1" ht="21.95" customHeight="1" spans="1:13">
      <c r="A23" s="15">
        <v>20</v>
      </c>
      <c r="B23" s="25" t="s">
        <v>55</v>
      </c>
      <c r="C23" s="25" t="s">
        <v>56</v>
      </c>
      <c r="D23" s="24" t="s">
        <v>24</v>
      </c>
      <c r="E23" s="27" t="s">
        <v>57</v>
      </c>
      <c r="F23" s="24">
        <v>100</v>
      </c>
      <c r="G23" s="22" t="s">
        <v>26</v>
      </c>
      <c r="H23" s="23">
        <f t="shared" si="4"/>
        <v>3000</v>
      </c>
      <c r="I23" s="44">
        <f t="shared" si="0"/>
        <v>150</v>
      </c>
      <c r="J23" s="45">
        <f t="shared" si="1"/>
        <v>81</v>
      </c>
      <c r="K23" s="45">
        <f t="shared" si="2"/>
        <v>27</v>
      </c>
      <c r="L23" s="45">
        <f t="shared" si="3"/>
        <v>42</v>
      </c>
      <c r="M23" s="47"/>
    </row>
    <row r="24" s="2" customFormat="1" ht="21.95" customHeight="1" spans="1:13">
      <c r="A24" s="15">
        <v>21</v>
      </c>
      <c r="B24" s="25" t="s">
        <v>58</v>
      </c>
      <c r="C24" s="25" t="s">
        <v>59</v>
      </c>
      <c r="D24" s="24" t="s">
        <v>24</v>
      </c>
      <c r="E24" s="27" t="s">
        <v>54</v>
      </c>
      <c r="F24" s="24">
        <v>100</v>
      </c>
      <c r="G24" s="22" t="s">
        <v>26</v>
      </c>
      <c r="H24" s="23">
        <f t="shared" si="4"/>
        <v>3000</v>
      </c>
      <c r="I24" s="44">
        <f t="shared" si="0"/>
        <v>150</v>
      </c>
      <c r="J24" s="45">
        <f t="shared" si="1"/>
        <v>81</v>
      </c>
      <c r="K24" s="45">
        <f t="shared" si="2"/>
        <v>27</v>
      </c>
      <c r="L24" s="45">
        <f t="shared" si="3"/>
        <v>42</v>
      </c>
      <c r="M24" s="47"/>
    </row>
    <row r="25" s="2" customFormat="1" ht="21.95" customHeight="1" spans="1:13">
      <c r="A25" s="15">
        <v>22</v>
      </c>
      <c r="B25" s="25" t="s">
        <v>60</v>
      </c>
      <c r="C25" s="25" t="s">
        <v>61</v>
      </c>
      <c r="D25" s="24" t="s">
        <v>24</v>
      </c>
      <c r="E25" s="27" t="s">
        <v>54</v>
      </c>
      <c r="F25" s="24">
        <v>100</v>
      </c>
      <c r="G25" s="22" t="s">
        <v>26</v>
      </c>
      <c r="H25" s="23">
        <f t="shared" si="4"/>
        <v>3000</v>
      </c>
      <c r="I25" s="44">
        <f t="shared" si="0"/>
        <v>150</v>
      </c>
      <c r="J25" s="45">
        <f t="shared" si="1"/>
        <v>81</v>
      </c>
      <c r="K25" s="45">
        <f t="shared" si="2"/>
        <v>27</v>
      </c>
      <c r="L25" s="45">
        <f t="shared" si="3"/>
        <v>42</v>
      </c>
      <c r="M25" s="47"/>
    </row>
    <row r="26" s="2" customFormat="1" ht="21.95" customHeight="1" spans="1:13">
      <c r="A26" s="15">
        <v>23</v>
      </c>
      <c r="B26" s="28" t="s">
        <v>62</v>
      </c>
      <c r="C26" s="25" t="s">
        <v>63</v>
      </c>
      <c r="D26" s="24" t="s">
        <v>24</v>
      </c>
      <c r="E26" s="27" t="s">
        <v>54</v>
      </c>
      <c r="F26" s="24">
        <v>160</v>
      </c>
      <c r="G26" s="22" t="s">
        <v>26</v>
      </c>
      <c r="H26" s="23">
        <f t="shared" si="4"/>
        <v>4800</v>
      </c>
      <c r="I26" s="44">
        <f t="shared" si="0"/>
        <v>240</v>
      </c>
      <c r="J26" s="45">
        <f t="shared" si="1"/>
        <v>129.6</v>
      </c>
      <c r="K26" s="45">
        <f t="shared" si="2"/>
        <v>43.2</v>
      </c>
      <c r="L26" s="45">
        <f t="shared" si="3"/>
        <v>67.2</v>
      </c>
      <c r="M26" s="47"/>
    </row>
    <row r="27" s="2" customFormat="1" ht="21.95" customHeight="1" spans="1:13">
      <c r="A27" s="15">
        <v>24</v>
      </c>
      <c r="B27" s="29" t="s">
        <v>64</v>
      </c>
      <c r="C27" s="30" t="s">
        <v>65</v>
      </c>
      <c r="D27" s="31" t="s">
        <v>24</v>
      </c>
      <c r="E27" s="31" t="s">
        <v>66</v>
      </c>
      <c r="F27" s="32">
        <v>120</v>
      </c>
      <c r="G27" s="22" t="s">
        <v>26</v>
      </c>
      <c r="H27" s="23">
        <f t="shared" si="4"/>
        <v>3600</v>
      </c>
      <c r="I27" s="44">
        <f t="shared" si="0"/>
        <v>180</v>
      </c>
      <c r="J27" s="45">
        <f t="shared" si="1"/>
        <v>97.2</v>
      </c>
      <c r="K27" s="45">
        <f t="shared" si="2"/>
        <v>32.4</v>
      </c>
      <c r="L27" s="45">
        <f t="shared" si="3"/>
        <v>50.4</v>
      </c>
      <c r="M27" s="47"/>
    </row>
    <row r="28" s="2" customFormat="1" ht="21.95" customHeight="1" spans="1:13">
      <c r="A28" s="15">
        <v>25</v>
      </c>
      <c r="B28" s="29" t="s">
        <v>64</v>
      </c>
      <c r="C28" s="30" t="s">
        <v>65</v>
      </c>
      <c r="D28" s="31" t="s">
        <v>33</v>
      </c>
      <c r="E28" s="31" t="s">
        <v>66</v>
      </c>
      <c r="F28" s="32">
        <v>30</v>
      </c>
      <c r="G28" s="22" t="s">
        <v>26</v>
      </c>
      <c r="H28" s="23">
        <f t="shared" si="4"/>
        <v>900</v>
      </c>
      <c r="I28" s="44">
        <f t="shared" si="0"/>
        <v>45</v>
      </c>
      <c r="J28" s="45">
        <f t="shared" si="1"/>
        <v>24.3</v>
      </c>
      <c r="K28" s="45">
        <f t="shared" si="2"/>
        <v>8.1</v>
      </c>
      <c r="L28" s="45">
        <f t="shared" si="3"/>
        <v>12.6</v>
      </c>
      <c r="M28" s="47"/>
    </row>
    <row r="29" s="2" customFormat="1" ht="21.95" customHeight="1" spans="1:13">
      <c r="A29" s="15">
        <v>26</v>
      </c>
      <c r="B29" s="33" t="s">
        <v>67</v>
      </c>
      <c r="C29" s="25" t="s">
        <v>68</v>
      </c>
      <c r="D29" s="31" t="s">
        <v>24</v>
      </c>
      <c r="E29" s="31" t="s">
        <v>66</v>
      </c>
      <c r="F29" s="32">
        <v>390</v>
      </c>
      <c r="G29" s="22" t="s">
        <v>26</v>
      </c>
      <c r="H29" s="23">
        <f t="shared" si="4"/>
        <v>11700</v>
      </c>
      <c r="I29" s="44">
        <f t="shared" si="0"/>
        <v>585</v>
      </c>
      <c r="J29" s="45">
        <f t="shared" si="1"/>
        <v>315.9</v>
      </c>
      <c r="K29" s="45">
        <f t="shared" si="2"/>
        <v>105.3</v>
      </c>
      <c r="L29" s="45">
        <f t="shared" si="3"/>
        <v>163.8</v>
      </c>
      <c r="M29" s="47"/>
    </row>
    <row r="30" s="2" customFormat="1" ht="21.95" customHeight="1" spans="1:13">
      <c r="A30" s="15">
        <v>27</v>
      </c>
      <c r="B30" s="33" t="s">
        <v>67</v>
      </c>
      <c r="C30" s="25" t="s">
        <v>68</v>
      </c>
      <c r="D30" s="31" t="s">
        <v>33</v>
      </c>
      <c r="E30" s="31" t="s">
        <v>66</v>
      </c>
      <c r="F30" s="32">
        <v>150</v>
      </c>
      <c r="G30" s="22" t="s">
        <v>26</v>
      </c>
      <c r="H30" s="23">
        <f t="shared" si="4"/>
        <v>4500</v>
      </c>
      <c r="I30" s="44">
        <f t="shared" si="0"/>
        <v>225</v>
      </c>
      <c r="J30" s="45">
        <f t="shared" si="1"/>
        <v>121.5</v>
      </c>
      <c r="K30" s="45">
        <f t="shared" si="2"/>
        <v>40.5</v>
      </c>
      <c r="L30" s="45">
        <f t="shared" si="3"/>
        <v>63</v>
      </c>
      <c r="M30" s="47"/>
    </row>
    <row r="31" s="2" customFormat="1" ht="21.95" customHeight="1" spans="1:13">
      <c r="A31" s="15">
        <v>28</v>
      </c>
      <c r="B31" s="33" t="s">
        <v>69</v>
      </c>
      <c r="C31" s="25" t="s">
        <v>70</v>
      </c>
      <c r="D31" s="31" t="s">
        <v>24</v>
      </c>
      <c r="E31" s="31" t="s">
        <v>66</v>
      </c>
      <c r="F31" s="32">
        <v>1680</v>
      </c>
      <c r="G31" s="22" t="s">
        <v>26</v>
      </c>
      <c r="H31" s="23">
        <f t="shared" si="4"/>
        <v>50400</v>
      </c>
      <c r="I31" s="44">
        <f t="shared" si="0"/>
        <v>2520</v>
      </c>
      <c r="J31" s="45">
        <f t="shared" si="1"/>
        <v>1360.8</v>
      </c>
      <c r="K31" s="45">
        <f t="shared" si="2"/>
        <v>453.6</v>
      </c>
      <c r="L31" s="45">
        <f t="shared" si="3"/>
        <v>705.6</v>
      </c>
      <c r="M31" s="47"/>
    </row>
    <row r="32" s="2" customFormat="1" ht="21.95" customHeight="1" spans="1:13">
      <c r="A32" s="15">
        <v>29</v>
      </c>
      <c r="B32" s="33" t="s">
        <v>69</v>
      </c>
      <c r="C32" s="25" t="s">
        <v>70</v>
      </c>
      <c r="D32" s="31" t="s">
        <v>33</v>
      </c>
      <c r="E32" s="31" t="s">
        <v>66</v>
      </c>
      <c r="F32" s="32">
        <v>300</v>
      </c>
      <c r="G32" s="22" t="s">
        <v>26</v>
      </c>
      <c r="H32" s="23">
        <f t="shared" si="4"/>
        <v>9000</v>
      </c>
      <c r="I32" s="44">
        <f t="shared" si="0"/>
        <v>450</v>
      </c>
      <c r="J32" s="45">
        <f t="shared" si="1"/>
        <v>243</v>
      </c>
      <c r="K32" s="45">
        <f t="shared" si="2"/>
        <v>81</v>
      </c>
      <c r="L32" s="45">
        <f t="shared" si="3"/>
        <v>126</v>
      </c>
      <c r="M32" s="47"/>
    </row>
    <row r="33" s="2" customFormat="1" ht="21.95" customHeight="1" spans="1:13">
      <c r="A33" s="15">
        <v>30</v>
      </c>
      <c r="B33" s="33" t="s">
        <v>71</v>
      </c>
      <c r="C33" s="25" t="s">
        <v>72</v>
      </c>
      <c r="D33" s="31" t="s">
        <v>24</v>
      </c>
      <c r="E33" s="31" t="s">
        <v>66</v>
      </c>
      <c r="F33" s="32">
        <v>570</v>
      </c>
      <c r="G33" s="22" t="s">
        <v>26</v>
      </c>
      <c r="H33" s="23">
        <f t="shared" si="4"/>
        <v>17100</v>
      </c>
      <c r="I33" s="44">
        <f t="shared" si="0"/>
        <v>855</v>
      </c>
      <c r="J33" s="45">
        <f t="shared" si="1"/>
        <v>461.7</v>
      </c>
      <c r="K33" s="45">
        <f t="shared" si="2"/>
        <v>153.9</v>
      </c>
      <c r="L33" s="45">
        <f t="shared" si="3"/>
        <v>239.4</v>
      </c>
      <c r="M33" s="47"/>
    </row>
    <row r="34" s="2" customFormat="1" ht="21.95" customHeight="1" spans="1:13">
      <c r="A34" s="15">
        <v>31</v>
      </c>
      <c r="B34" s="33" t="s">
        <v>71</v>
      </c>
      <c r="C34" s="34" t="s">
        <v>72</v>
      </c>
      <c r="D34" s="31" t="s">
        <v>33</v>
      </c>
      <c r="E34" s="31" t="s">
        <v>66</v>
      </c>
      <c r="F34" s="32">
        <v>60</v>
      </c>
      <c r="G34" s="22" t="s">
        <v>26</v>
      </c>
      <c r="H34" s="23">
        <f t="shared" si="4"/>
        <v>1800</v>
      </c>
      <c r="I34" s="44">
        <f t="shared" si="0"/>
        <v>90</v>
      </c>
      <c r="J34" s="45">
        <f t="shared" si="1"/>
        <v>48.6</v>
      </c>
      <c r="K34" s="45">
        <f t="shared" si="2"/>
        <v>16.2</v>
      </c>
      <c r="L34" s="45">
        <f t="shared" si="3"/>
        <v>25.2</v>
      </c>
      <c r="M34" s="47"/>
    </row>
    <row r="35" s="2" customFormat="1" ht="21.95" customHeight="1" spans="1:13">
      <c r="A35" s="15">
        <v>32</v>
      </c>
      <c r="B35" s="33" t="s">
        <v>73</v>
      </c>
      <c r="C35" s="34" t="s">
        <v>74</v>
      </c>
      <c r="D35" s="31" t="s">
        <v>24</v>
      </c>
      <c r="E35" s="31" t="s">
        <v>75</v>
      </c>
      <c r="F35" s="32">
        <v>420</v>
      </c>
      <c r="G35" s="22" t="s">
        <v>26</v>
      </c>
      <c r="H35" s="23">
        <f t="shared" si="4"/>
        <v>12600</v>
      </c>
      <c r="I35" s="44">
        <f t="shared" si="0"/>
        <v>630</v>
      </c>
      <c r="J35" s="45">
        <f t="shared" si="1"/>
        <v>340.2</v>
      </c>
      <c r="K35" s="45">
        <f t="shared" si="2"/>
        <v>113.4</v>
      </c>
      <c r="L35" s="45">
        <f t="shared" si="3"/>
        <v>176.4</v>
      </c>
      <c r="M35" s="47"/>
    </row>
    <row r="36" s="2" customFormat="1" ht="21.95" customHeight="1" spans="1:13">
      <c r="A36" s="15">
        <v>33</v>
      </c>
      <c r="B36" s="33" t="s">
        <v>76</v>
      </c>
      <c r="C36" s="34" t="s">
        <v>77</v>
      </c>
      <c r="D36" s="31" t="s">
        <v>24</v>
      </c>
      <c r="E36" s="31" t="s">
        <v>75</v>
      </c>
      <c r="F36" s="32">
        <v>840</v>
      </c>
      <c r="G36" s="22" t="s">
        <v>26</v>
      </c>
      <c r="H36" s="23">
        <f t="shared" si="4"/>
        <v>25200</v>
      </c>
      <c r="I36" s="44">
        <f t="shared" si="0"/>
        <v>1260</v>
      </c>
      <c r="J36" s="45">
        <f t="shared" si="1"/>
        <v>680.4</v>
      </c>
      <c r="K36" s="45">
        <f t="shared" si="2"/>
        <v>226.8</v>
      </c>
      <c r="L36" s="45">
        <f t="shared" si="3"/>
        <v>352.8</v>
      </c>
      <c r="M36" s="47"/>
    </row>
    <row r="37" s="2" customFormat="1" ht="21.95" customHeight="1" spans="1:13">
      <c r="A37" s="15">
        <v>34</v>
      </c>
      <c r="B37" s="30" t="s">
        <v>78</v>
      </c>
      <c r="C37" s="34" t="s">
        <v>79</v>
      </c>
      <c r="D37" s="34" t="s">
        <v>24</v>
      </c>
      <c r="E37" s="34" t="s">
        <v>80</v>
      </c>
      <c r="F37" s="34">
        <v>50</v>
      </c>
      <c r="G37" s="22" t="s">
        <v>26</v>
      </c>
      <c r="H37" s="23">
        <f t="shared" si="4"/>
        <v>1500</v>
      </c>
      <c r="I37" s="44">
        <f t="shared" si="0"/>
        <v>75</v>
      </c>
      <c r="J37" s="45">
        <f t="shared" si="1"/>
        <v>40.5</v>
      </c>
      <c r="K37" s="45">
        <f t="shared" si="2"/>
        <v>13.5</v>
      </c>
      <c r="L37" s="45">
        <f t="shared" si="3"/>
        <v>21</v>
      </c>
      <c r="M37" s="47"/>
    </row>
    <row r="38" s="2" customFormat="1" ht="21.95" customHeight="1" spans="1:13">
      <c r="A38" s="15">
        <v>35</v>
      </c>
      <c r="B38" s="30" t="s">
        <v>78</v>
      </c>
      <c r="C38" s="34" t="s">
        <v>79</v>
      </c>
      <c r="D38" s="30" t="s">
        <v>33</v>
      </c>
      <c r="E38" s="34" t="s">
        <v>80</v>
      </c>
      <c r="F38" s="30">
        <v>20</v>
      </c>
      <c r="G38" s="22" t="s">
        <v>26</v>
      </c>
      <c r="H38" s="23">
        <f t="shared" si="4"/>
        <v>600</v>
      </c>
      <c r="I38" s="44">
        <f t="shared" si="0"/>
        <v>30</v>
      </c>
      <c r="J38" s="45">
        <f t="shared" si="1"/>
        <v>16.2</v>
      </c>
      <c r="K38" s="45">
        <f t="shared" si="2"/>
        <v>5.4</v>
      </c>
      <c r="L38" s="45">
        <f t="shared" si="3"/>
        <v>8.4</v>
      </c>
      <c r="M38" s="47"/>
    </row>
    <row r="39" s="2" customFormat="1" ht="21.95" customHeight="1" spans="1:13">
      <c r="A39" s="15">
        <v>36</v>
      </c>
      <c r="B39" s="30" t="s">
        <v>81</v>
      </c>
      <c r="C39" s="34" t="s">
        <v>82</v>
      </c>
      <c r="D39" s="30" t="s">
        <v>24</v>
      </c>
      <c r="E39" s="34" t="s">
        <v>80</v>
      </c>
      <c r="F39" s="30">
        <v>20</v>
      </c>
      <c r="G39" s="22" t="s">
        <v>26</v>
      </c>
      <c r="H39" s="23">
        <f t="shared" si="4"/>
        <v>600</v>
      </c>
      <c r="I39" s="44">
        <f t="shared" si="0"/>
        <v>30</v>
      </c>
      <c r="J39" s="45">
        <f t="shared" si="1"/>
        <v>16.2</v>
      </c>
      <c r="K39" s="45">
        <f t="shared" si="2"/>
        <v>5.4</v>
      </c>
      <c r="L39" s="45">
        <f t="shared" si="3"/>
        <v>8.4</v>
      </c>
      <c r="M39" s="47"/>
    </row>
    <row r="40" s="2" customFormat="1" ht="21.95" customHeight="1" spans="1:13">
      <c r="A40" s="15">
        <v>37</v>
      </c>
      <c r="B40" s="30" t="s">
        <v>83</v>
      </c>
      <c r="C40" s="34" t="s">
        <v>84</v>
      </c>
      <c r="D40" s="30" t="s">
        <v>24</v>
      </c>
      <c r="E40" s="34" t="s">
        <v>80</v>
      </c>
      <c r="F40" s="30">
        <v>40</v>
      </c>
      <c r="G40" s="22" t="s">
        <v>26</v>
      </c>
      <c r="H40" s="23">
        <f t="shared" si="4"/>
        <v>1200</v>
      </c>
      <c r="I40" s="44">
        <f t="shared" si="0"/>
        <v>60</v>
      </c>
      <c r="J40" s="45">
        <f t="shared" si="1"/>
        <v>32.4</v>
      </c>
      <c r="K40" s="45">
        <f t="shared" si="2"/>
        <v>10.8</v>
      </c>
      <c r="L40" s="45">
        <f t="shared" si="3"/>
        <v>16.8</v>
      </c>
      <c r="M40" s="47"/>
    </row>
    <row r="41" s="2" customFormat="1" ht="21.95" customHeight="1" spans="1:13">
      <c r="A41" s="15">
        <v>38</v>
      </c>
      <c r="B41" s="30" t="s">
        <v>83</v>
      </c>
      <c r="C41" s="34" t="s">
        <v>84</v>
      </c>
      <c r="D41" s="30" t="s">
        <v>33</v>
      </c>
      <c r="E41" s="34" t="s">
        <v>80</v>
      </c>
      <c r="F41" s="30">
        <v>20</v>
      </c>
      <c r="G41" s="22" t="s">
        <v>26</v>
      </c>
      <c r="H41" s="23">
        <f t="shared" si="4"/>
        <v>600</v>
      </c>
      <c r="I41" s="44">
        <f t="shared" si="0"/>
        <v>30</v>
      </c>
      <c r="J41" s="45">
        <f t="shared" si="1"/>
        <v>16.2</v>
      </c>
      <c r="K41" s="45">
        <f t="shared" si="2"/>
        <v>5.4</v>
      </c>
      <c r="L41" s="45">
        <f t="shared" si="3"/>
        <v>8.4</v>
      </c>
      <c r="M41" s="47"/>
    </row>
    <row r="42" s="2" customFormat="1" ht="21.95" customHeight="1" spans="1:13">
      <c r="A42" s="15">
        <v>39</v>
      </c>
      <c r="B42" s="30" t="s">
        <v>85</v>
      </c>
      <c r="C42" s="34" t="s">
        <v>86</v>
      </c>
      <c r="D42" s="30" t="s">
        <v>24</v>
      </c>
      <c r="E42" s="34" t="s">
        <v>80</v>
      </c>
      <c r="F42" s="30">
        <v>20</v>
      </c>
      <c r="G42" s="22" t="s">
        <v>26</v>
      </c>
      <c r="H42" s="23">
        <f t="shared" si="4"/>
        <v>600</v>
      </c>
      <c r="I42" s="44">
        <f t="shared" si="0"/>
        <v>30</v>
      </c>
      <c r="J42" s="45">
        <f t="shared" si="1"/>
        <v>16.2</v>
      </c>
      <c r="K42" s="45">
        <f t="shared" si="2"/>
        <v>5.4</v>
      </c>
      <c r="L42" s="45">
        <f t="shared" si="3"/>
        <v>8.4</v>
      </c>
      <c r="M42" s="47"/>
    </row>
    <row r="43" s="2" customFormat="1" ht="21.95" customHeight="1" spans="1:13">
      <c r="A43" s="15">
        <v>40</v>
      </c>
      <c r="B43" s="30" t="s">
        <v>85</v>
      </c>
      <c r="C43" s="34" t="s">
        <v>86</v>
      </c>
      <c r="D43" s="30" t="s">
        <v>33</v>
      </c>
      <c r="E43" s="34" t="s">
        <v>80</v>
      </c>
      <c r="F43" s="30">
        <v>5</v>
      </c>
      <c r="G43" s="22" t="s">
        <v>26</v>
      </c>
      <c r="H43" s="23">
        <f t="shared" si="4"/>
        <v>150</v>
      </c>
      <c r="I43" s="44">
        <f t="shared" si="0"/>
        <v>7.5</v>
      </c>
      <c r="J43" s="45">
        <f t="shared" si="1"/>
        <v>4.05</v>
      </c>
      <c r="K43" s="45">
        <f t="shared" si="2"/>
        <v>1.35</v>
      </c>
      <c r="L43" s="45">
        <f t="shared" si="3"/>
        <v>2.1</v>
      </c>
      <c r="M43" s="47"/>
    </row>
    <row r="44" s="2" customFormat="1" ht="21.95" customHeight="1" spans="1:13">
      <c r="A44" s="15">
        <v>41</v>
      </c>
      <c r="B44" s="30" t="s">
        <v>87</v>
      </c>
      <c r="C44" s="34" t="s">
        <v>88</v>
      </c>
      <c r="D44" s="30" t="s">
        <v>24</v>
      </c>
      <c r="E44" s="34" t="s">
        <v>80</v>
      </c>
      <c r="F44" s="30">
        <v>30</v>
      </c>
      <c r="G44" s="22" t="s">
        <v>26</v>
      </c>
      <c r="H44" s="23">
        <f t="shared" si="4"/>
        <v>900</v>
      </c>
      <c r="I44" s="44">
        <f t="shared" si="0"/>
        <v>45</v>
      </c>
      <c r="J44" s="45">
        <f t="shared" si="1"/>
        <v>24.3</v>
      </c>
      <c r="K44" s="45">
        <f t="shared" si="2"/>
        <v>8.1</v>
      </c>
      <c r="L44" s="45">
        <f t="shared" si="3"/>
        <v>12.6</v>
      </c>
      <c r="M44" s="47"/>
    </row>
    <row r="45" s="2" customFormat="1" ht="21.95" customHeight="1" spans="1:13">
      <c r="A45" s="15">
        <v>42</v>
      </c>
      <c r="B45" s="30" t="s">
        <v>89</v>
      </c>
      <c r="C45" s="34" t="s">
        <v>90</v>
      </c>
      <c r="D45" s="30" t="s">
        <v>24</v>
      </c>
      <c r="E45" s="34" t="s">
        <v>80</v>
      </c>
      <c r="F45" s="30">
        <v>40</v>
      </c>
      <c r="G45" s="22" t="s">
        <v>26</v>
      </c>
      <c r="H45" s="23">
        <f t="shared" si="4"/>
        <v>1200</v>
      </c>
      <c r="I45" s="44">
        <f t="shared" si="0"/>
        <v>60</v>
      </c>
      <c r="J45" s="45">
        <f t="shared" si="1"/>
        <v>32.4</v>
      </c>
      <c r="K45" s="45">
        <f t="shared" si="2"/>
        <v>10.8</v>
      </c>
      <c r="L45" s="45">
        <f t="shared" si="3"/>
        <v>16.8</v>
      </c>
      <c r="M45" s="47"/>
    </row>
    <row r="46" s="2" customFormat="1" ht="21.95" customHeight="1" spans="1:13">
      <c r="A46" s="15">
        <v>43</v>
      </c>
      <c r="B46" s="30" t="s">
        <v>89</v>
      </c>
      <c r="C46" s="34" t="s">
        <v>90</v>
      </c>
      <c r="D46" s="30" t="s">
        <v>33</v>
      </c>
      <c r="E46" s="34" t="s">
        <v>80</v>
      </c>
      <c r="F46" s="30">
        <v>30</v>
      </c>
      <c r="G46" s="22" t="s">
        <v>26</v>
      </c>
      <c r="H46" s="23">
        <f t="shared" si="4"/>
        <v>900</v>
      </c>
      <c r="I46" s="44">
        <f t="shared" si="0"/>
        <v>45</v>
      </c>
      <c r="J46" s="45">
        <f t="shared" si="1"/>
        <v>24.3</v>
      </c>
      <c r="K46" s="45">
        <f t="shared" si="2"/>
        <v>8.1</v>
      </c>
      <c r="L46" s="45">
        <f t="shared" si="3"/>
        <v>12.6</v>
      </c>
      <c r="M46" s="47"/>
    </row>
    <row r="47" s="2" customFormat="1" ht="21.95" customHeight="1" spans="1:13">
      <c r="A47" s="15">
        <v>44</v>
      </c>
      <c r="B47" s="30" t="s">
        <v>91</v>
      </c>
      <c r="C47" s="34" t="s">
        <v>92</v>
      </c>
      <c r="D47" s="30" t="s">
        <v>24</v>
      </c>
      <c r="E47" s="34" t="s">
        <v>80</v>
      </c>
      <c r="F47" s="30">
        <v>50</v>
      </c>
      <c r="G47" s="22" t="s">
        <v>26</v>
      </c>
      <c r="H47" s="23">
        <f t="shared" si="4"/>
        <v>1500</v>
      </c>
      <c r="I47" s="44">
        <f t="shared" si="0"/>
        <v>75</v>
      </c>
      <c r="J47" s="45">
        <f t="shared" si="1"/>
        <v>40.5</v>
      </c>
      <c r="K47" s="45">
        <f t="shared" si="2"/>
        <v>13.5</v>
      </c>
      <c r="L47" s="45">
        <f t="shared" si="3"/>
        <v>21</v>
      </c>
      <c r="M47" s="47"/>
    </row>
    <row r="48" s="2" customFormat="1" ht="21.95" customHeight="1" spans="1:13">
      <c r="A48" s="15">
        <v>45</v>
      </c>
      <c r="B48" s="30" t="s">
        <v>93</v>
      </c>
      <c r="C48" s="34" t="s">
        <v>94</v>
      </c>
      <c r="D48" s="30" t="s">
        <v>24</v>
      </c>
      <c r="E48" s="34" t="s">
        <v>80</v>
      </c>
      <c r="F48" s="30">
        <v>60</v>
      </c>
      <c r="G48" s="22" t="s">
        <v>26</v>
      </c>
      <c r="H48" s="23">
        <f t="shared" si="4"/>
        <v>1800</v>
      </c>
      <c r="I48" s="44">
        <f t="shared" si="0"/>
        <v>90</v>
      </c>
      <c r="J48" s="45">
        <f t="shared" si="1"/>
        <v>48.6</v>
      </c>
      <c r="K48" s="45">
        <f t="shared" si="2"/>
        <v>16.2</v>
      </c>
      <c r="L48" s="45">
        <f t="shared" si="3"/>
        <v>25.2</v>
      </c>
      <c r="M48" s="47"/>
    </row>
    <row r="49" s="2" customFormat="1" ht="21.95" customHeight="1" spans="1:13">
      <c r="A49" s="15">
        <v>46</v>
      </c>
      <c r="B49" s="30" t="s">
        <v>93</v>
      </c>
      <c r="C49" s="34" t="s">
        <v>94</v>
      </c>
      <c r="D49" s="30" t="s">
        <v>33</v>
      </c>
      <c r="E49" s="34" t="s">
        <v>80</v>
      </c>
      <c r="F49" s="30">
        <v>20</v>
      </c>
      <c r="G49" s="22" t="s">
        <v>26</v>
      </c>
      <c r="H49" s="23">
        <f t="shared" si="4"/>
        <v>600</v>
      </c>
      <c r="I49" s="44">
        <f t="shared" si="0"/>
        <v>30</v>
      </c>
      <c r="J49" s="45">
        <f t="shared" si="1"/>
        <v>16.2</v>
      </c>
      <c r="K49" s="45">
        <f t="shared" si="2"/>
        <v>5.4</v>
      </c>
      <c r="L49" s="45">
        <f t="shared" si="3"/>
        <v>8.4</v>
      </c>
      <c r="M49" s="47"/>
    </row>
    <row r="50" s="2" customFormat="1" ht="21.95" customHeight="1" spans="1:13">
      <c r="A50" s="15">
        <v>47</v>
      </c>
      <c r="B50" s="35" t="s">
        <v>95</v>
      </c>
      <c r="C50" s="49" t="s">
        <v>96</v>
      </c>
      <c r="D50" s="30" t="s">
        <v>24</v>
      </c>
      <c r="E50" s="34" t="s">
        <v>97</v>
      </c>
      <c r="F50" s="30">
        <v>53</v>
      </c>
      <c r="G50" s="22" t="s">
        <v>26</v>
      </c>
      <c r="H50" s="23">
        <f t="shared" si="4"/>
        <v>1590</v>
      </c>
      <c r="I50" s="44">
        <f t="shared" si="0"/>
        <v>79.5</v>
      </c>
      <c r="J50" s="45">
        <f t="shared" si="1"/>
        <v>42.93</v>
      </c>
      <c r="K50" s="45">
        <f t="shared" si="2"/>
        <v>14.31</v>
      </c>
      <c r="L50" s="45">
        <f t="shared" si="3"/>
        <v>22.26</v>
      </c>
      <c r="M50" s="47"/>
    </row>
    <row r="51" s="2" customFormat="1" ht="21.95" customHeight="1" spans="1:13">
      <c r="A51" s="15">
        <v>48</v>
      </c>
      <c r="B51" s="35" t="s">
        <v>95</v>
      </c>
      <c r="C51" s="49" t="s">
        <v>96</v>
      </c>
      <c r="D51" s="30" t="s">
        <v>33</v>
      </c>
      <c r="E51" s="34" t="s">
        <v>97</v>
      </c>
      <c r="F51" s="30">
        <v>29</v>
      </c>
      <c r="G51" s="22" t="s">
        <v>26</v>
      </c>
      <c r="H51" s="23">
        <f t="shared" si="4"/>
        <v>870</v>
      </c>
      <c r="I51" s="44">
        <f t="shared" si="0"/>
        <v>43.5</v>
      </c>
      <c r="J51" s="45">
        <f t="shared" si="1"/>
        <v>23.49</v>
      </c>
      <c r="K51" s="45">
        <f t="shared" si="2"/>
        <v>7.83</v>
      </c>
      <c r="L51" s="45">
        <f t="shared" si="3"/>
        <v>12.18</v>
      </c>
      <c r="M51" s="47"/>
    </row>
    <row r="52" s="2" customFormat="1" ht="21.95" customHeight="1" spans="1:13">
      <c r="A52" s="15">
        <v>49</v>
      </c>
      <c r="B52" s="35" t="s">
        <v>98</v>
      </c>
      <c r="C52" s="49" t="s">
        <v>99</v>
      </c>
      <c r="D52" s="35" t="s">
        <v>100</v>
      </c>
      <c r="E52" s="34" t="s">
        <v>101</v>
      </c>
      <c r="F52" s="30">
        <v>1.5</v>
      </c>
      <c r="G52" s="22" t="s">
        <v>26</v>
      </c>
      <c r="H52" s="23">
        <f>F52*4000</f>
        <v>6000</v>
      </c>
      <c r="I52" s="44">
        <f t="shared" si="0"/>
        <v>300</v>
      </c>
      <c r="J52" s="45">
        <f t="shared" si="1"/>
        <v>162</v>
      </c>
      <c r="K52" s="45">
        <f t="shared" si="2"/>
        <v>54</v>
      </c>
      <c r="L52" s="45">
        <f t="shared" si="3"/>
        <v>84</v>
      </c>
      <c r="M52" s="47"/>
    </row>
    <row r="53" ht="21.95" customHeight="1" spans="1:11">
      <c r="A53" s="36" t="s">
        <v>102</v>
      </c>
      <c r="B53" s="36"/>
      <c r="C53" s="36"/>
      <c r="D53" s="36"/>
      <c r="E53" s="36"/>
      <c r="F53" s="37"/>
      <c r="G53" s="36"/>
      <c r="H53" s="36"/>
      <c r="I53" s="36"/>
      <c r="J53" s="38"/>
      <c r="K53" s="38"/>
    </row>
    <row r="54" ht="21.95" customHeight="1" spans="1:11">
      <c r="A54" s="38" t="s">
        <v>103</v>
      </c>
      <c r="B54" s="38"/>
      <c r="C54" s="38"/>
      <c r="D54" s="38"/>
      <c r="E54" s="38"/>
      <c r="F54" s="39"/>
      <c r="G54" s="38"/>
      <c r="H54" s="38"/>
      <c r="I54" s="38"/>
      <c r="J54" s="48"/>
      <c r="K54" s="48"/>
    </row>
    <row r="55" ht="13.5" spans="1:9">
      <c r="A55" s="38" t="s">
        <v>104</v>
      </c>
      <c r="B55" s="38"/>
      <c r="C55" s="38"/>
      <c r="D55" s="38"/>
      <c r="E55" s="38"/>
      <c r="F55" s="39"/>
      <c r="G55" s="38"/>
      <c r="H55" s="38"/>
      <c r="I55" s="38"/>
    </row>
  </sheetData>
  <autoFilter ref="A2:L55">
    <extLst/>
  </autoFilter>
  <mergeCells count="14">
    <mergeCell ref="A1:K1"/>
    <mergeCell ref="J2:L2"/>
    <mergeCell ref="A53:K53"/>
    <mergeCell ref="A54:I54"/>
    <mergeCell ref="A55:I55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3">
    <dataValidation type="decimal" operator="greaterThanOrEqual" allowBlank="1" showInputMessage="1" showErrorMessage="1" sqref="F2">
      <formula1>0</formula1>
    </dataValidation>
    <dataValidation allowBlank="1" showInputMessage="1" showErrorMessage="1" sqref="H2:I2"/>
    <dataValidation type="list" allowBlank="1" showInputMessage="1" showErrorMessage="1" sqref="G4 G15 G16 G5:G7 G8:G14 G17:G19 G20:G52">
      <formula1>"亩,株,公顷,吨,其他,公斤"</formula1>
    </dataValidation>
  </dataValidations>
  <pageMargins left="0.700694444444445" right="0.700694444444445" top="0.751388888888889" bottom="0.751388888888889" header="0.297916666666667" footer="0.297916666666667"/>
  <pageSetup paperSize="9" orientation="landscape"/>
  <headerFooter/>
  <ignoredErrors>
    <ignoredError sqref="H5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I21" sqref="I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承保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一笑一落尘</cp:lastModifiedBy>
  <dcterms:created xsi:type="dcterms:W3CDTF">2006-09-16T00:00:00Z</dcterms:created>
  <dcterms:modified xsi:type="dcterms:W3CDTF">2024-06-21T09:34:37Z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2052-12.1.0.16929</vt:lpwstr>
  </property>
  <property fmtid="{D5CDD505-2E9C-101B-9397-08002B2CF9AE}" pid="4" name="ICV">
    <vt:lpwstr>0B7C1C14B493453CA3A6AB6A0CF8BD61</vt:lpwstr>
  </property>
</Properties>
</file>