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<sst xmlns="http://schemas.openxmlformats.org/spreadsheetml/2006/main" count="537" uniqueCount="234">
  <si>
    <t>永定区申请公益性岗位补贴和公益性岗位人员社保补贴明细表</t>
  </si>
  <si>
    <t>填报单位（公章）：</t>
  </si>
  <si>
    <t>填报日期： 2024年5月20日</t>
  </si>
  <si>
    <t>序
号</t>
  </si>
  <si>
    <t>姓名</t>
  </si>
  <si>
    <t>性
别</t>
  </si>
  <si>
    <t>身份证号码</t>
  </si>
  <si>
    <t>公益性
岗位名称</t>
  </si>
  <si>
    <t>申请补贴
起止年月</t>
  </si>
  <si>
    <t>补贴
月数</t>
  </si>
  <si>
    <t>岗位补
贴标准
（元/月）</t>
  </si>
  <si>
    <t>申请岗位补贴合计金  额</t>
  </si>
  <si>
    <t>申请社会保险补贴金额</t>
  </si>
  <si>
    <t>总合计</t>
  </si>
  <si>
    <t>备注</t>
  </si>
  <si>
    <t>养老</t>
  </si>
  <si>
    <t>医疗</t>
  </si>
  <si>
    <t>失业</t>
  </si>
  <si>
    <t>三险
小计</t>
  </si>
  <si>
    <t>邱国娣</t>
  </si>
  <si>
    <t>女</t>
  </si>
  <si>
    <t>352623198108******</t>
  </si>
  <si>
    <t>文化广场管理员</t>
  </si>
  <si>
    <t>2024年4-5月</t>
  </si>
  <si>
    <t>永定区龙潭镇人民政府</t>
  </si>
  <si>
    <t>卢德兰</t>
  </si>
  <si>
    <t>352623197605******</t>
  </si>
  <si>
    <t>保洁员</t>
  </si>
  <si>
    <t>刘海蓉</t>
  </si>
  <si>
    <t>350627198210******</t>
  </si>
  <si>
    <t>后勤服务</t>
  </si>
  <si>
    <t>中共龙岩市永定区委巡察工作领导小组办公室</t>
  </si>
  <si>
    <t>李焰群</t>
  </si>
  <si>
    <t>350822199209******</t>
  </si>
  <si>
    <t>劳保协理员</t>
  </si>
  <si>
    <t>龙岩市永定区社会劳动保险管理中心</t>
  </si>
  <si>
    <t>阮有娣</t>
  </si>
  <si>
    <t>352623197607******</t>
  </si>
  <si>
    <t>创城工作协理员</t>
  </si>
  <si>
    <t>龙岩市永定区人民政府凤城街道办事处</t>
  </si>
  <si>
    <t>李瑞娜</t>
  </si>
  <si>
    <t>352623197709******</t>
  </si>
  <si>
    <t>江晓春</t>
  </si>
  <si>
    <t>352623197602******</t>
  </si>
  <si>
    <t>赖建川</t>
  </si>
  <si>
    <t>男</t>
  </si>
  <si>
    <t>352623196702******</t>
  </si>
  <si>
    <t>赖玉兰</t>
  </si>
  <si>
    <t>352623197701******</t>
  </si>
  <si>
    <t>苏管琼</t>
  </si>
  <si>
    <t>352623197604******</t>
  </si>
  <si>
    <t>沈灿梅</t>
  </si>
  <si>
    <t>350822198312******</t>
  </si>
  <si>
    <t>刘小燕</t>
  </si>
  <si>
    <t>352623197806******</t>
  </si>
  <si>
    <t>李美春</t>
  </si>
  <si>
    <t>廖艳元</t>
  </si>
  <si>
    <t>352623196712******</t>
  </si>
  <si>
    <t>马晓峰</t>
  </si>
  <si>
    <t>350822198410******</t>
  </si>
  <si>
    <t>黄秋凤</t>
  </si>
  <si>
    <t>352623198102******</t>
  </si>
  <si>
    <t>陈少真</t>
  </si>
  <si>
    <t>352623197611******</t>
  </si>
  <si>
    <t>廖春梅</t>
  </si>
  <si>
    <t>350822198304******</t>
  </si>
  <si>
    <t>张梅兰</t>
  </si>
  <si>
    <t>黄秋燕</t>
  </si>
  <si>
    <t>350822198708******</t>
  </si>
  <si>
    <t>熊小玲</t>
  </si>
  <si>
    <t>352623197610******</t>
  </si>
  <si>
    <t>熊晓梅</t>
  </si>
  <si>
    <t>352623197904******</t>
  </si>
  <si>
    <t>姜美娣</t>
  </si>
  <si>
    <t>352623197909******</t>
  </si>
  <si>
    <t>巫凤香</t>
  </si>
  <si>
    <t>350424198611******</t>
  </si>
  <si>
    <t>曾丽玲</t>
  </si>
  <si>
    <t>352623197509******</t>
  </si>
  <si>
    <t>陈颖</t>
  </si>
  <si>
    <t>352623197808******</t>
  </si>
  <si>
    <t>林素琴</t>
  </si>
  <si>
    <t>352601198003******</t>
  </si>
  <si>
    <t>熊丽云</t>
  </si>
  <si>
    <t>352623197804******</t>
  </si>
  <si>
    <t>陈笑燕</t>
  </si>
  <si>
    <t>352623197911******</t>
  </si>
  <si>
    <t>赖凤英</t>
  </si>
  <si>
    <t>352623197510******</t>
  </si>
  <si>
    <t>张志光</t>
  </si>
  <si>
    <t>352623197412******</t>
  </si>
  <si>
    <t>卫生保洁员</t>
  </si>
  <si>
    <t>龙岩市永定区大溪乡人民政府</t>
  </si>
  <si>
    <t>游春城</t>
  </si>
  <si>
    <t>350822198710******</t>
  </si>
  <si>
    <t>赖东坤</t>
  </si>
  <si>
    <t>352623197212******</t>
  </si>
  <si>
    <t>社区（村）公共卫生保洁员</t>
  </si>
  <si>
    <t>2024年1-5月</t>
  </si>
  <si>
    <t>龙岩市永定区合溪乡人民政府</t>
  </si>
  <si>
    <t>吕丽艳</t>
  </si>
  <si>
    <t>350822198402******</t>
  </si>
  <si>
    <t>便民服务中心民政窗口协理员</t>
  </si>
  <si>
    <t>龙岩市永定区岐岭镇人民政府</t>
  </si>
  <si>
    <t>张文兰</t>
  </si>
  <si>
    <t>352623197502******</t>
  </si>
  <si>
    <t>龙岩市永定区人力资源和社会保障局</t>
  </si>
  <si>
    <t>廖炜程</t>
  </si>
  <si>
    <t>350822198905******</t>
  </si>
  <si>
    <t>就业协理员</t>
  </si>
  <si>
    <t>李祝英</t>
  </si>
  <si>
    <t>350822198812******</t>
  </si>
  <si>
    <t>钟秋玲</t>
  </si>
  <si>
    <t>350822199308******</t>
  </si>
  <si>
    <t>便民服务中心协理员</t>
  </si>
  <si>
    <t>2024年1-3月</t>
  </si>
  <si>
    <t>龙岩市永定区湖山乡人民政府</t>
  </si>
  <si>
    <t>童艳芳</t>
  </si>
  <si>
    <t>350822199203******</t>
  </si>
  <si>
    <t>龙岩市永定区城郊镇人民政府</t>
  </si>
  <si>
    <t>刘桂琼</t>
  </si>
  <si>
    <t>350822198801******</t>
  </si>
  <si>
    <t>彭羽</t>
  </si>
  <si>
    <t>350822198504******</t>
  </si>
  <si>
    <t>综合事务协理员</t>
  </si>
  <si>
    <t>龙岩市永定区审计局</t>
  </si>
  <si>
    <t>赖露</t>
  </si>
  <si>
    <t>350822199712******</t>
  </si>
  <si>
    <t>惠企窗口协理员</t>
  </si>
  <si>
    <t>龙岩市永定区行政服务中心管理委员会</t>
  </si>
  <si>
    <t>苏秀丽</t>
  </si>
  <si>
    <t>352623197710******</t>
  </si>
  <si>
    <t>辅警协理员</t>
  </si>
  <si>
    <t>龙岩市公安局永定分局交通警察大队</t>
  </si>
  <si>
    <t>简志玉</t>
  </si>
  <si>
    <t>交通协理员</t>
  </si>
  <si>
    <t>曹茂珍</t>
  </si>
  <si>
    <t>350822198408******</t>
  </si>
  <si>
    <t>苏娇枚</t>
  </si>
  <si>
    <t>350822199106******</t>
  </si>
  <si>
    <t>河道专管员</t>
  </si>
  <si>
    <t>2024年1-4月</t>
  </si>
  <si>
    <t>龙岩市永定区古竹乡人民政府</t>
  </si>
  <si>
    <t>卢婕</t>
  </si>
  <si>
    <t>452622198709******</t>
  </si>
  <si>
    <t>陆江燕</t>
  </si>
  <si>
    <t>452124197910******</t>
  </si>
  <si>
    <t>交通协管员</t>
  </si>
  <si>
    <t>龙岩市永定区下洋镇人民政府</t>
  </si>
  <si>
    <t>张昭霞</t>
  </si>
  <si>
    <t>440508199308******</t>
  </si>
  <si>
    <t>劳动保障协理员</t>
  </si>
  <si>
    <t>龙岩市永定区峰市镇人民政府</t>
  </si>
  <si>
    <t>蔡福梅</t>
  </si>
  <si>
    <t>龙岩市永定区培丰镇人民政府</t>
  </si>
  <si>
    <t>饶秀娣</t>
  </si>
  <si>
    <t>乡村振兴协理员</t>
  </si>
  <si>
    <t>简琦棋</t>
  </si>
  <si>
    <t>350822199609******</t>
  </si>
  <si>
    <t>张美</t>
  </si>
  <si>
    <t>350822199908******</t>
  </si>
  <si>
    <t>龙岩市永定区金砂镇人民政府</t>
  </si>
  <si>
    <t>赖伟星</t>
  </si>
  <si>
    <t>350822198511******</t>
  </si>
  <si>
    <t>2024年4－5月</t>
  </si>
  <si>
    <t>龙岩市永定区高陂镇人民政府</t>
  </si>
  <si>
    <t>谢细兰</t>
  </si>
  <si>
    <t>362430197812******</t>
  </si>
  <si>
    <t>卢丽娇</t>
  </si>
  <si>
    <t>350822198509******</t>
  </si>
  <si>
    <t>张芳华</t>
  </si>
  <si>
    <t>350822198612******</t>
  </si>
  <si>
    <t>林小梅</t>
  </si>
  <si>
    <t>352623198110******</t>
  </si>
  <si>
    <t>专职调解员</t>
  </si>
  <si>
    <t>龙岩市永定区司法局</t>
  </si>
  <si>
    <t>孙锦珠</t>
  </si>
  <si>
    <t>352201197809******</t>
  </si>
  <si>
    <t>吴清平</t>
  </si>
  <si>
    <t>350822198907******</t>
  </si>
  <si>
    <t>王仲文</t>
  </si>
  <si>
    <t>352623196504******</t>
  </si>
  <si>
    <t>赖泽华</t>
  </si>
  <si>
    <t>350822199402******</t>
  </si>
  <si>
    <t>简菊娘</t>
  </si>
  <si>
    <t>刘惠玲</t>
  </si>
  <si>
    <t>350822199804******</t>
  </si>
  <si>
    <t>钟友珍</t>
  </si>
  <si>
    <t>350822198702******</t>
  </si>
  <si>
    <t>简春祺</t>
  </si>
  <si>
    <t>350822198807******</t>
  </si>
  <si>
    <t>严丹璐</t>
  </si>
  <si>
    <t>350822001800******</t>
  </si>
  <si>
    <t>赖强书</t>
  </si>
  <si>
    <t>352623196408******</t>
  </si>
  <si>
    <t>垃圾分类督导员</t>
  </si>
  <si>
    <t>龙岩市永定区城市管理和综合执法局</t>
  </si>
  <si>
    <t>戴冬兰</t>
  </si>
  <si>
    <t>352623197501******</t>
  </si>
  <si>
    <t>阙文炳</t>
  </si>
  <si>
    <t>352623196908******</t>
  </si>
  <si>
    <t>廖春兰</t>
  </si>
  <si>
    <t>352623197503******</t>
  </si>
  <si>
    <t>郑金芳</t>
  </si>
  <si>
    <t>352623197508******</t>
  </si>
  <si>
    <t>熊素明</t>
  </si>
  <si>
    <t>352623197409******</t>
  </si>
  <si>
    <t>陈秋连</t>
  </si>
  <si>
    <t>352623197511******</t>
  </si>
  <si>
    <t>陈素珍</t>
  </si>
  <si>
    <t>352623197404******</t>
  </si>
  <si>
    <t>李雪芳</t>
  </si>
  <si>
    <t>352623198005******</t>
  </si>
  <si>
    <t>简晓彬</t>
  </si>
  <si>
    <t>352623197312******</t>
  </si>
  <si>
    <t>卢绍童</t>
  </si>
  <si>
    <t>352623197401******</t>
  </si>
  <si>
    <t>吴秀娟</t>
  </si>
  <si>
    <t>林洪河</t>
  </si>
  <si>
    <t>352623196503******</t>
  </si>
  <si>
    <t>黄美财</t>
  </si>
  <si>
    <t>352623197704******</t>
  </si>
  <si>
    <t>江会群</t>
  </si>
  <si>
    <t>440232197610******</t>
  </si>
  <si>
    <t>陈少琼</t>
  </si>
  <si>
    <t>市容管理监督员</t>
  </si>
  <si>
    <t>卢艳香</t>
  </si>
  <si>
    <t>352623197802******</t>
  </si>
  <si>
    <t>郑龙昌</t>
  </si>
  <si>
    <t>钟铭珠</t>
  </si>
  <si>
    <t>350824198304******</t>
  </si>
  <si>
    <t>吴美莲</t>
  </si>
  <si>
    <t>350822198204******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</si>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</sst>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sz val="18"/>
      <name val="宋体"/>
      <charset val="134"/>
    </font>
    <font>
      <sz val="1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57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57" fontId="3" fillId="2" borderId="2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57" fontId="3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3"/>
  <sheetViews>
    <sheetView tabSelected="1" view="pageBreakPreview" zoomScaleNormal="100" topLeftCell="A85" workbookViewId="0">
      <selection activeCell="N7" sqref="N7"/>
    </sheetView>
  </sheetViews>
  <sheetFormatPr defaultColWidth="9" defaultRowHeight="13.5"/>
  <cols>
    <col min="1" max="1" width="10.375" style="1" customWidth="1"/>
    <col min="2" max="2" width="14.5" style="1" customWidth="1"/>
    <col min="3" max="3" width="11.5" style="1" customWidth="1"/>
    <col min="4" max="4" width="35.375" style="1" customWidth="1"/>
    <col min="5" max="5" width="21" style="1" customWidth="1"/>
    <col min="6" max="6" width="22.25" style="1" customWidth="1"/>
    <col min="7" max="7" width="10.375" style="1" customWidth="1"/>
    <col min="8" max="8" width="15.125" style="1" customWidth="1"/>
    <col min="9" max="9" width="17.25" style="1" customWidth="1"/>
    <col min="10" max="10" width="16" style="1" customWidth="1"/>
    <col min="11" max="11" width="16.375" style="1" customWidth="1"/>
    <col min="12" max="12" width="13.75" style="1" customWidth="1"/>
    <col min="13" max="13" width="16.25" style="1" customWidth="1"/>
    <col min="14" max="14" width="20.25" style="1" customWidth="1"/>
    <col min="15" max="15" width="35.375" style="1" customWidth="1"/>
    <col min="16" max="16" width="14.75" style="1" customWidth="1"/>
    <col min="17" max="16384" width="9" style="1"/>
  </cols>
  <sheetData>
    <row r="1" ht="27" spans="1:15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</row>
    <row r="2" ht="22.5" spans="1:15">
      <c r="A2" s="4" t="s">
        <v>1</v>
      </c>
      <c r="B2" s="4"/>
      <c r="C2" s="4"/>
      <c r="D2" s="4"/>
      <c r="E2" s="5"/>
      <c r="F2" s="6" t="s">
        <v>2</v>
      </c>
      <c r="G2" s="6"/>
      <c r="H2" s="6"/>
      <c r="I2" s="6"/>
      <c r="J2" s="6"/>
      <c r="K2" s="6"/>
      <c r="L2" s="6"/>
      <c r="M2" s="6"/>
      <c r="N2" s="6"/>
      <c r="O2" s="6"/>
    </row>
    <row r="3" ht="22.5" spans="1:15">
      <c r="A3" s="7" t="s">
        <v>3</v>
      </c>
      <c r="B3" s="8" t="s">
        <v>4</v>
      </c>
      <c r="C3" s="7" t="s">
        <v>5</v>
      </c>
      <c r="D3" s="9" t="s">
        <v>6</v>
      </c>
      <c r="E3" s="7" t="s">
        <v>7</v>
      </c>
      <c r="F3" s="7" t="s">
        <v>8</v>
      </c>
      <c r="G3" s="7" t="s">
        <v>9</v>
      </c>
      <c r="H3" s="10" t="s">
        <v>10</v>
      </c>
      <c r="I3" s="10" t="s">
        <v>11</v>
      </c>
      <c r="J3" s="22" t="s">
        <v>12</v>
      </c>
      <c r="K3" s="23"/>
      <c r="L3" s="23"/>
      <c r="M3" s="24"/>
      <c r="N3" s="10" t="s">
        <v>13</v>
      </c>
      <c r="O3" s="7" t="s">
        <v>14</v>
      </c>
    </row>
    <row r="4" ht="45" spans="1:15">
      <c r="A4" s="9"/>
      <c r="B4" s="8"/>
      <c r="C4" s="9"/>
      <c r="D4" s="9"/>
      <c r="E4" s="7"/>
      <c r="F4" s="9"/>
      <c r="G4" s="11"/>
      <c r="H4" s="12"/>
      <c r="I4" s="12"/>
      <c r="J4" s="7" t="s">
        <v>15</v>
      </c>
      <c r="K4" s="7" t="s">
        <v>16</v>
      </c>
      <c r="L4" s="7" t="s">
        <v>17</v>
      </c>
      <c r="M4" s="7" t="s">
        <v>18</v>
      </c>
      <c r="N4" s="12"/>
      <c r="O4" s="7"/>
    </row>
    <row r="5" ht="45" spans="1:15">
      <c r="A5" s="9">
        <f t="shared" ref="A5:A68" si="0">ROW()-5</f>
        <v>0</v>
      </c>
      <c r="B5" s="9" t="s">
        <v>19</v>
      </c>
      <c r="C5" s="9" t="s">
        <v>20</v>
      </c>
      <c r="D5" s="13" t="s">
        <v>21</v>
      </c>
      <c r="E5" s="7" t="s">
        <v>22</v>
      </c>
      <c r="F5" s="14" t="s">
        <v>23</v>
      </c>
      <c r="G5" s="9">
        <v>2</v>
      </c>
      <c r="H5" s="9">
        <v>1810</v>
      </c>
      <c r="I5" s="9">
        <f t="shared" ref="I5:I37" si="1">H5*G5</f>
        <v>3620</v>
      </c>
      <c r="J5" s="7">
        <v>1056</v>
      </c>
      <c r="K5" s="7">
        <v>673.92</v>
      </c>
      <c r="L5" s="7">
        <v>33</v>
      </c>
      <c r="M5" s="7">
        <f t="shared" ref="M5:M69" si="2">SUM(J5:L5)</f>
        <v>1762.92</v>
      </c>
      <c r="N5" s="25">
        <f t="shared" ref="N5:N68" si="3">I5+M5</f>
        <v>5382.92</v>
      </c>
      <c r="O5" s="26" t="s">
        <v>24</v>
      </c>
    </row>
    <row r="6" ht="57" customHeight="1" spans="1:15">
      <c r="A6" s="9">
        <f t="shared" si="0"/>
        <v>1</v>
      </c>
      <c r="B6" s="9" t="s">
        <v>25</v>
      </c>
      <c r="C6" s="9" t="s">
        <v>20</v>
      </c>
      <c r="D6" s="13" t="s">
        <v>26</v>
      </c>
      <c r="E6" s="7" t="s">
        <v>27</v>
      </c>
      <c r="F6" s="14" t="s">
        <v>23</v>
      </c>
      <c r="G6" s="9">
        <v>2</v>
      </c>
      <c r="H6" s="9">
        <v>1810</v>
      </c>
      <c r="I6" s="9">
        <f t="shared" si="1"/>
        <v>3620</v>
      </c>
      <c r="J6" s="7">
        <v>1056</v>
      </c>
      <c r="K6" s="7">
        <v>673.92</v>
      </c>
      <c r="L6" s="7">
        <v>33</v>
      </c>
      <c r="M6" s="7">
        <f t="shared" si="2"/>
        <v>1762.92</v>
      </c>
      <c r="N6" s="25">
        <f t="shared" si="3"/>
        <v>5382.92</v>
      </c>
      <c r="O6" s="26" t="s">
        <v>24</v>
      </c>
    </row>
    <row r="7" ht="57" customHeight="1" spans="1:15">
      <c r="A7" s="9">
        <f t="shared" si="0"/>
        <v>2</v>
      </c>
      <c r="B7" s="13" t="s">
        <v>28</v>
      </c>
      <c r="C7" s="13" t="s">
        <v>20</v>
      </c>
      <c r="D7" s="13" t="s">
        <v>29</v>
      </c>
      <c r="E7" s="15" t="s">
        <v>30</v>
      </c>
      <c r="F7" s="14">
        <v>45383</v>
      </c>
      <c r="G7" s="7">
        <v>1</v>
      </c>
      <c r="H7" s="7">
        <v>1810</v>
      </c>
      <c r="I7" s="9">
        <f t="shared" si="1"/>
        <v>1810</v>
      </c>
      <c r="J7" s="7">
        <f t="shared" ref="J7:J38" si="4">528*G7</f>
        <v>528</v>
      </c>
      <c r="K7" s="7">
        <f t="shared" ref="K7:K39" si="5">336.96*G7</f>
        <v>336.96</v>
      </c>
      <c r="L7" s="7">
        <f t="shared" ref="L7:L38" si="6">16.5*G7</f>
        <v>16.5</v>
      </c>
      <c r="M7" s="7">
        <f>J7+K7+L7</f>
        <v>881.46</v>
      </c>
      <c r="N7" s="25">
        <f t="shared" si="3"/>
        <v>2691.46</v>
      </c>
      <c r="O7" s="26" t="s">
        <v>31</v>
      </c>
    </row>
    <row r="8" ht="57" customHeight="1" spans="1:15">
      <c r="A8" s="9">
        <f t="shared" si="0"/>
        <v>3</v>
      </c>
      <c r="B8" s="9" t="s">
        <v>32</v>
      </c>
      <c r="C8" s="9" t="s">
        <v>20</v>
      </c>
      <c r="D8" s="13" t="s">
        <v>33</v>
      </c>
      <c r="E8" s="7" t="s">
        <v>34</v>
      </c>
      <c r="F8" s="14" t="s">
        <v>23</v>
      </c>
      <c r="G8" s="9">
        <v>2</v>
      </c>
      <c r="H8" s="9">
        <v>1810</v>
      </c>
      <c r="I8" s="9">
        <f t="shared" si="1"/>
        <v>3620</v>
      </c>
      <c r="J8" s="7">
        <v>1056</v>
      </c>
      <c r="K8" s="7">
        <v>673.92</v>
      </c>
      <c r="L8" s="7">
        <v>33</v>
      </c>
      <c r="M8" s="7">
        <f t="shared" si="2"/>
        <v>1762.92</v>
      </c>
      <c r="N8" s="25">
        <f t="shared" si="3"/>
        <v>5382.92</v>
      </c>
      <c r="O8" s="26" t="s">
        <v>35</v>
      </c>
    </row>
    <row r="9" ht="57" customHeight="1" spans="1:15">
      <c r="A9" s="9">
        <f t="shared" si="0"/>
        <v>4</v>
      </c>
      <c r="B9" s="9" t="s">
        <v>36</v>
      </c>
      <c r="C9" s="9" t="s">
        <v>20</v>
      </c>
      <c r="D9" s="13" t="s">
        <v>37</v>
      </c>
      <c r="E9" s="7" t="s">
        <v>38</v>
      </c>
      <c r="F9" s="14" t="s">
        <v>23</v>
      </c>
      <c r="G9" s="9">
        <v>2</v>
      </c>
      <c r="H9" s="9">
        <v>1810</v>
      </c>
      <c r="I9" s="9">
        <f t="shared" si="1"/>
        <v>3620</v>
      </c>
      <c r="J9" s="7">
        <f t="shared" si="4"/>
        <v>1056</v>
      </c>
      <c r="K9" s="7">
        <f t="shared" si="5"/>
        <v>673.92</v>
      </c>
      <c r="L9" s="7">
        <f t="shared" si="6"/>
        <v>33</v>
      </c>
      <c r="M9" s="7">
        <f t="shared" si="2"/>
        <v>1762.92</v>
      </c>
      <c r="N9" s="25">
        <f t="shared" si="3"/>
        <v>5382.92</v>
      </c>
      <c r="O9" s="26" t="s">
        <v>39</v>
      </c>
    </row>
    <row r="10" ht="57" customHeight="1" spans="1:15">
      <c r="A10" s="9">
        <f t="shared" si="0"/>
        <v>5</v>
      </c>
      <c r="B10" s="9" t="s">
        <v>40</v>
      </c>
      <c r="C10" s="9" t="s">
        <v>20</v>
      </c>
      <c r="D10" s="13" t="s">
        <v>41</v>
      </c>
      <c r="E10" s="7" t="s">
        <v>38</v>
      </c>
      <c r="F10" s="14" t="s">
        <v>23</v>
      </c>
      <c r="G10" s="9">
        <v>2</v>
      </c>
      <c r="H10" s="9">
        <v>1810</v>
      </c>
      <c r="I10" s="9">
        <f t="shared" si="1"/>
        <v>3620</v>
      </c>
      <c r="J10" s="7">
        <f t="shared" si="4"/>
        <v>1056</v>
      </c>
      <c r="K10" s="7">
        <f t="shared" si="5"/>
        <v>673.92</v>
      </c>
      <c r="L10" s="7">
        <f t="shared" si="6"/>
        <v>33</v>
      </c>
      <c r="M10" s="7">
        <f t="shared" si="2"/>
        <v>1762.92</v>
      </c>
      <c r="N10" s="25">
        <f t="shared" si="3"/>
        <v>5382.92</v>
      </c>
      <c r="O10" s="26" t="s">
        <v>39</v>
      </c>
    </row>
    <row r="11" ht="57" customHeight="1" spans="1:15">
      <c r="A11" s="9">
        <f t="shared" si="0"/>
        <v>6</v>
      </c>
      <c r="B11" s="9" t="s">
        <v>42</v>
      </c>
      <c r="C11" s="9" t="s">
        <v>20</v>
      </c>
      <c r="D11" s="13" t="s">
        <v>43</v>
      </c>
      <c r="E11" s="7" t="s">
        <v>38</v>
      </c>
      <c r="F11" s="14" t="s">
        <v>23</v>
      </c>
      <c r="G11" s="9">
        <v>2</v>
      </c>
      <c r="H11" s="9">
        <v>1810</v>
      </c>
      <c r="I11" s="9">
        <f t="shared" si="1"/>
        <v>3620</v>
      </c>
      <c r="J11" s="7">
        <f t="shared" si="4"/>
        <v>1056</v>
      </c>
      <c r="K11" s="7">
        <f t="shared" si="5"/>
        <v>673.92</v>
      </c>
      <c r="L11" s="7">
        <f t="shared" si="6"/>
        <v>33</v>
      </c>
      <c r="M11" s="7">
        <f t="shared" si="2"/>
        <v>1762.92</v>
      </c>
      <c r="N11" s="25">
        <f t="shared" si="3"/>
        <v>5382.92</v>
      </c>
      <c r="O11" s="26" t="s">
        <v>39</v>
      </c>
    </row>
    <row r="12" ht="57" customHeight="1" spans="1:15">
      <c r="A12" s="9">
        <f t="shared" si="0"/>
        <v>7</v>
      </c>
      <c r="B12" s="16" t="s">
        <v>44</v>
      </c>
      <c r="C12" s="16" t="s">
        <v>45</v>
      </c>
      <c r="D12" s="17" t="s">
        <v>46</v>
      </c>
      <c r="E12" s="10" t="s">
        <v>38</v>
      </c>
      <c r="F12" s="14" t="s">
        <v>23</v>
      </c>
      <c r="G12" s="9">
        <v>2</v>
      </c>
      <c r="H12" s="9">
        <v>1810</v>
      </c>
      <c r="I12" s="9">
        <f t="shared" si="1"/>
        <v>3620</v>
      </c>
      <c r="J12" s="7">
        <f t="shared" si="4"/>
        <v>1056</v>
      </c>
      <c r="K12" s="7">
        <f t="shared" si="5"/>
        <v>673.92</v>
      </c>
      <c r="L12" s="7">
        <f t="shared" si="6"/>
        <v>33</v>
      </c>
      <c r="M12" s="7">
        <f t="shared" si="2"/>
        <v>1762.92</v>
      </c>
      <c r="N12" s="25">
        <f t="shared" si="3"/>
        <v>5382.92</v>
      </c>
      <c r="O12" s="26" t="s">
        <v>39</v>
      </c>
    </row>
    <row r="13" ht="57" customHeight="1" spans="1:15">
      <c r="A13" s="9">
        <f t="shared" si="0"/>
        <v>8</v>
      </c>
      <c r="B13" s="16" t="s">
        <v>47</v>
      </c>
      <c r="C13" s="16" t="s">
        <v>20</v>
      </c>
      <c r="D13" s="16" t="s">
        <v>48</v>
      </c>
      <c r="E13" s="7" t="s">
        <v>38</v>
      </c>
      <c r="F13" s="14" t="s">
        <v>23</v>
      </c>
      <c r="G13" s="9">
        <v>2</v>
      </c>
      <c r="H13" s="9">
        <v>1810</v>
      </c>
      <c r="I13" s="9">
        <f t="shared" si="1"/>
        <v>3620</v>
      </c>
      <c r="J13" s="7">
        <f t="shared" si="4"/>
        <v>1056</v>
      </c>
      <c r="K13" s="7">
        <f t="shared" si="5"/>
        <v>673.92</v>
      </c>
      <c r="L13" s="7">
        <f t="shared" si="6"/>
        <v>33</v>
      </c>
      <c r="M13" s="7">
        <f t="shared" si="2"/>
        <v>1762.92</v>
      </c>
      <c r="N13" s="25">
        <f t="shared" si="3"/>
        <v>5382.92</v>
      </c>
      <c r="O13" s="26" t="s">
        <v>39</v>
      </c>
    </row>
    <row r="14" ht="57" customHeight="1" spans="1:15">
      <c r="A14" s="9">
        <f t="shared" si="0"/>
        <v>9</v>
      </c>
      <c r="B14" s="16" t="s">
        <v>49</v>
      </c>
      <c r="C14" s="16" t="s">
        <v>20</v>
      </c>
      <c r="D14" s="16" t="s">
        <v>50</v>
      </c>
      <c r="E14" s="7" t="s">
        <v>38</v>
      </c>
      <c r="F14" s="14" t="s">
        <v>23</v>
      </c>
      <c r="G14" s="9">
        <v>2</v>
      </c>
      <c r="H14" s="9">
        <v>1810</v>
      </c>
      <c r="I14" s="9">
        <f t="shared" si="1"/>
        <v>3620</v>
      </c>
      <c r="J14" s="7">
        <f t="shared" si="4"/>
        <v>1056</v>
      </c>
      <c r="K14" s="7">
        <f t="shared" si="5"/>
        <v>673.92</v>
      </c>
      <c r="L14" s="7">
        <f t="shared" si="6"/>
        <v>33</v>
      </c>
      <c r="M14" s="7">
        <f t="shared" si="2"/>
        <v>1762.92</v>
      </c>
      <c r="N14" s="25">
        <f t="shared" si="3"/>
        <v>5382.92</v>
      </c>
      <c r="O14" s="26" t="s">
        <v>39</v>
      </c>
    </row>
    <row r="15" ht="57" customHeight="1" spans="1:15">
      <c r="A15" s="9">
        <f t="shared" si="0"/>
        <v>10</v>
      </c>
      <c r="B15" s="16" t="s">
        <v>51</v>
      </c>
      <c r="C15" s="16" t="s">
        <v>20</v>
      </c>
      <c r="D15" s="16" t="s">
        <v>52</v>
      </c>
      <c r="E15" s="7" t="s">
        <v>38</v>
      </c>
      <c r="F15" s="14" t="s">
        <v>23</v>
      </c>
      <c r="G15" s="9">
        <v>2</v>
      </c>
      <c r="H15" s="9">
        <v>1810</v>
      </c>
      <c r="I15" s="9">
        <f t="shared" si="1"/>
        <v>3620</v>
      </c>
      <c r="J15" s="7">
        <f t="shared" si="4"/>
        <v>1056</v>
      </c>
      <c r="K15" s="7">
        <f t="shared" si="5"/>
        <v>673.92</v>
      </c>
      <c r="L15" s="7">
        <f t="shared" si="6"/>
        <v>33</v>
      </c>
      <c r="M15" s="7">
        <f t="shared" si="2"/>
        <v>1762.92</v>
      </c>
      <c r="N15" s="25">
        <f t="shared" si="3"/>
        <v>5382.92</v>
      </c>
      <c r="O15" s="26" t="s">
        <v>39</v>
      </c>
    </row>
    <row r="16" ht="57" customHeight="1" spans="1:15">
      <c r="A16" s="9">
        <f t="shared" si="0"/>
        <v>11</v>
      </c>
      <c r="B16" s="16" t="s">
        <v>53</v>
      </c>
      <c r="C16" s="16" t="s">
        <v>20</v>
      </c>
      <c r="D16" s="16" t="s">
        <v>54</v>
      </c>
      <c r="E16" s="10" t="s">
        <v>38</v>
      </c>
      <c r="F16" s="14" t="s">
        <v>23</v>
      </c>
      <c r="G16" s="9">
        <v>2</v>
      </c>
      <c r="H16" s="9">
        <v>1810</v>
      </c>
      <c r="I16" s="9">
        <f t="shared" si="1"/>
        <v>3620</v>
      </c>
      <c r="J16" s="7">
        <f t="shared" si="4"/>
        <v>1056</v>
      </c>
      <c r="K16" s="7">
        <f t="shared" si="5"/>
        <v>673.92</v>
      </c>
      <c r="L16" s="7">
        <f t="shared" si="6"/>
        <v>33</v>
      </c>
      <c r="M16" s="7">
        <f t="shared" si="2"/>
        <v>1762.92</v>
      </c>
      <c r="N16" s="25">
        <f t="shared" si="3"/>
        <v>5382.92</v>
      </c>
      <c r="O16" s="26" t="s">
        <v>39</v>
      </c>
    </row>
    <row r="17" ht="57" customHeight="1" spans="1:15">
      <c r="A17" s="9">
        <f t="shared" si="0"/>
        <v>12</v>
      </c>
      <c r="B17" s="16" t="s">
        <v>55</v>
      </c>
      <c r="C17" s="16" t="s">
        <v>20</v>
      </c>
      <c r="D17" s="16" t="s">
        <v>43</v>
      </c>
      <c r="E17" s="10" t="s">
        <v>38</v>
      </c>
      <c r="F17" s="14" t="s">
        <v>23</v>
      </c>
      <c r="G17" s="9">
        <v>2</v>
      </c>
      <c r="H17" s="9">
        <v>1810</v>
      </c>
      <c r="I17" s="9">
        <f t="shared" si="1"/>
        <v>3620</v>
      </c>
      <c r="J17" s="7">
        <f t="shared" si="4"/>
        <v>1056</v>
      </c>
      <c r="K17" s="7">
        <f t="shared" si="5"/>
        <v>673.92</v>
      </c>
      <c r="L17" s="7">
        <f t="shared" si="6"/>
        <v>33</v>
      </c>
      <c r="M17" s="7">
        <f t="shared" si="2"/>
        <v>1762.92</v>
      </c>
      <c r="N17" s="25">
        <f t="shared" si="3"/>
        <v>5382.92</v>
      </c>
      <c r="O17" s="26" t="s">
        <v>39</v>
      </c>
    </row>
    <row r="18" ht="57" customHeight="1" spans="1:15">
      <c r="A18" s="9">
        <f t="shared" si="0"/>
        <v>13</v>
      </c>
      <c r="B18" s="9" t="s">
        <v>56</v>
      </c>
      <c r="C18" s="9" t="s">
        <v>45</v>
      </c>
      <c r="D18" s="9" t="s">
        <v>57</v>
      </c>
      <c r="E18" s="7" t="s">
        <v>38</v>
      </c>
      <c r="F18" s="14" t="s">
        <v>23</v>
      </c>
      <c r="G18" s="9">
        <v>2</v>
      </c>
      <c r="H18" s="9">
        <v>1810</v>
      </c>
      <c r="I18" s="9">
        <f t="shared" si="1"/>
        <v>3620</v>
      </c>
      <c r="J18" s="7">
        <f t="shared" si="4"/>
        <v>1056</v>
      </c>
      <c r="K18" s="7">
        <f t="shared" si="5"/>
        <v>673.92</v>
      </c>
      <c r="L18" s="7">
        <f t="shared" si="6"/>
        <v>33</v>
      </c>
      <c r="M18" s="7">
        <f t="shared" si="2"/>
        <v>1762.92</v>
      </c>
      <c r="N18" s="25">
        <f t="shared" si="3"/>
        <v>5382.92</v>
      </c>
      <c r="O18" s="26" t="s">
        <v>39</v>
      </c>
    </row>
    <row r="19" ht="57" customHeight="1" spans="1:15">
      <c r="A19" s="9">
        <f t="shared" si="0"/>
        <v>14</v>
      </c>
      <c r="B19" s="9" t="s">
        <v>58</v>
      </c>
      <c r="C19" s="9" t="s">
        <v>20</v>
      </c>
      <c r="D19" s="13" t="s">
        <v>59</v>
      </c>
      <c r="E19" s="7" t="s">
        <v>38</v>
      </c>
      <c r="F19" s="14" t="s">
        <v>23</v>
      </c>
      <c r="G19" s="9">
        <v>2</v>
      </c>
      <c r="H19" s="9">
        <v>1810</v>
      </c>
      <c r="I19" s="9">
        <f t="shared" si="1"/>
        <v>3620</v>
      </c>
      <c r="J19" s="7">
        <f t="shared" si="4"/>
        <v>1056</v>
      </c>
      <c r="K19" s="7">
        <f t="shared" si="5"/>
        <v>673.92</v>
      </c>
      <c r="L19" s="7">
        <f t="shared" si="6"/>
        <v>33</v>
      </c>
      <c r="M19" s="7">
        <f t="shared" si="2"/>
        <v>1762.92</v>
      </c>
      <c r="N19" s="25">
        <f t="shared" si="3"/>
        <v>5382.92</v>
      </c>
      <c r="O19" s="26" t="s">
        <v>39</v>
      </c>
    </row>
    <row r="20" ht="57" customHeight="1" spans="1:15">
      <c r="A20" s="9">
        <f t="shared" si="0"/>
        <v>15</v>
      </c>
      <c r="B20" s="9" t="s">
        <v>60</v>
      </c>
      <c r="C20" s="9" t="s">
        <v>20</v>
      </c>
      <c r="D20" s="13" t="s">
        <v>61</v>
      </c>
      <c r="E20" s="7" t="s">
        <v>38</v>
      </c>
      <c r="F20" s="14" t="s">
        <v>23</v>
      </c>
      <c r="G20" s="9">
        <v>2</v>
      </c>
      <c r="H20" s="9">
        <v>1810</v>
      </c>
      <c r="I20" s="9">
        <f t="shared" si="1"/>
        <v>3620</v>
      </c>
      <c r="J20" s="7">
        <f t="shared" si="4"/>
        <v>1056</v>
      </c>
      <c r="K20" s="7">
        <f t="shared" si="5"/>
        <v>673.92</v>
      </c>
      <c r="L20" s="7">
        <f t="shared" si="6"/>
        <v>33</v>
      </c>
      <c r="M20" s="7">
        <f t="shared" si="2"/>
        <v>1762.92</v>
      </c>
      <c r="N20" s="25">
        <f t="shared" si="3"/>
        <v>5382.92</v>
      </c>
      <c r="O20" s="26" t="s">
        <v>39</v>
      </c>
    </row>
    <row r="21" ht="57" customHeight="1" spans="1:15">
      <c r="A21" s="9">
        <f t="shared" si="0"/>
        <v>16</v>
      </c>
      <c r="B21" s="16" t="s">
        <v>62</v>
      </c>
      <c r="C21" s="16" t="s">
        <v>20</v>
      </c>
      <c r="D21" s="16" t="s">
        <v>63</v>
      </c>
      <c r="E21" s="7" t="s">
        <v>38</v>
      </c>
      <c r="F21" s="14" t="s">
        <v>23</v>
      </c>
      <c r="G21" s="9">
        <v>2</v>
      </c>
      <c r="H21" s="9">
        <v>1810</v>
      </c>
      <c r="I21" s="9">
        <f t="shared" si="1"/>
        <v>3620</v>
      </c>
      <c r="J21" s="7">
        <f t="shared" si="4"/>
        <v>1056</v>
      </c>
      <c r="K21" s="7">
        <f t="shared" si="5"/>
        <v>673.92</v>
      </c>
      <c r="L21" s="7">
        <f t="shared" si="6"/>
        <v>33</v>
      </c>
      <c r="M21" s="7">
        <f t="shared" si="2"/>
        <v>1762.92</v>
      </c>
      <c r="N21" s="25">
        <f t="shared" si="3"/>
        <v>5382.92</v>
      </c>
      <c r="O21" s="26" t="s">
        <v>39</v>
      </c>
    </row>
    <row r="22" ht="57" customHeight="1" spans="1:15">
      <c r="A22" s="9">
        <f t="shared" si="0"/>
        <v>17</v>
      </c>
      <c r="B22" s="9" t="s">
        <v>64</v>
      </c>
      <c r="C22" s="9" t="s">
        <v>20</v>
      </c>
      <c r="D22" s="9" t="s">
        <v>65</v>
      </c>
      <c r="E22" s="10" t="s">
        <v>38</v>
      </c>
      <c r="F22" s="14" t="s">
        <v>23</v>
      </c>
      <c r="G22" s="9">
        <v>2</v>
      </c>
      <c r="H22" s="9">
        <v>1810</v>
      </c>
      <c r="I22" s="9">
        <f t="shared" si="1"/>
        <v>3620</v>
      </c>
      <c r="J22" s="7">
        <f t="shared" si="4"/>
        <v>1056</v>
      </c>
      <c r="K22" s="7">
        <f t="shared" si="5"/>
        <v>673.92</v>
      </c>
      <c r="L22" s="7">
        <f t="shared" si="6"/>
        <v>33</v>
      </c>
      <c r="M22" s="7">
        <f t="shared" si="2"/>
        <v>1762.92</v>
      </c>
      <c r="N22" s="25">
        <f t="shared" si="3"/>
        <v>5382.92</v>
      </c>
      <c r="O22" s="26" t="s">
        <v>39</v>
      </c>
    </row>
    <row r="23" ht="57" customHeight="1" spans="1:15">
      <c r="A23" s="9">
        <f t="shared" si="0"/>
        <v>18</v>
      </c>
      <c r="B23" s="9" t="s">
        <v>66</v>
      </c>
      <c r="C23" s="9" t="s">
        <v>20</v>
      </c>
      <c r="D23" s="13" t="s">
        <v>43</v>
      </c>
      <c r="E23" s="10" t="s">
        <v>38</v>
      </c>
      <c r="F23" s="14" t="s">
        <v>23</v>
      </c>
      <c r="G23" s="9">
        <v>2</v>
      </c>
      <c r="H23" s="9">
        <v>1810</v>
      </c>
      <c r="I23" s="9">
        <f t="shared" si="1"/>
        <v>3620</v>
      </c>
      <c r="J23" s="7">
        <f t="shared" si="4"/>
        <v>1056</v>
      </c>
      <c r="K23" s="7">
        <f t="shared" si="5"/>
        <v>673.92</v>
      </c>
      <c r="L23" s="7">
        <f t="shared" si="6"/>
        <v>33</v>
      </c>
      <c r="M23" s="7">
        <f t="shared" si="2"/>
        <v>1762.92</v>
      </c>
      <c r="N23" s="25">
        <f t="shared" si="3"/>
        <v>5382.92</v>
      </c>
      <c r="O23" s="26" t="s">
        <v>39</v>
      </c>
    </row>
    <row r="24" ht="57" customHeight="1" spans="1:15">
      <c r="A24" s="9">
        <f t="shared" si="0"/>
        <v>19</v>
      </c>
      <c r="B24" s="9" t="s">
        <v>67</v>
      </c>
      <c r="C24" s="9" t="s">
        <v>20</v>
      </c>
      <c r="D24" s="13" t="s">
        <v>68</v>
      </c>
      <c r="E24" s="7" t="s">
        <v>38</v>
      </c>
      <c r="F24" s="14" t="s">
        <v>23</v>
      </c>
      <c r="G24" s="9">
        <v>2</v>
      </c>
      <c r="H24" s="9">
        <v>1810</v>
      </c>
      <c r="I24" s="9">
        <f t="shared" si="1"/>
        <v>3620</v>
      </c>
      <c r="J24" s="7">
        <f t="shared" si="4"/>
        <v>1056</v>
      </c>
      <c r="K24" s="7">
        <f t="shared" si="5"/>
        <v>673.92</v>
      </c>
      <c r="L24" s="7">
        <f t="shared" si="6"/>
        <v>33</v>
      </c>
      <c r="M24" s="7">
        <f t="shared" si="2"/>
        <v>1762.92</v>
      </c>
      <c r="N24" s="25">
        <f t="shared" si="3"/>
        <v>5382.92</v>
      </c>
      <c r="O24" s="26" t="s">
        <v>39</v>
      </c>
    </row>
    <row r="25" ht="57" customHeight="1" spans="1:15">
      <c r="A25" s="9">
        <f t="shared" si="0"/>
        <v>20</v>
      </c>
      <c r="B25" s="9" t="s">
        <v>69</v>
      </c>
      <c r="C25" s="9" t="s">
        <v>20</v>
      </c>
      <c r="D25" s="13" t="s">
        <v>70</v>
      </c>
      <c r="E25" s="7" t="s">
        <v>38</v>
      </c>
      <c r="F25" s="14" t="s">
        <v>23</v>
      </c>
      <c r="G25" s="9">
        <v>2</v>
      </c>
      <c r="H25" s="9">
        <v>1810</v>
      </c>
      <c r="I25" s="9">
        <f t="shared" si="1"/>
        <v>3620</v>
      </c>
      <c r="J25" s="7">
        <f t="shared" si="4"/>
        <v>1056</v>
      </c>
      <c r="K25" s="7">
        <f t="shared" si="5"/>
        <v>673.92</v>
      </c>
      <c r="L25" s="7">
        <f t="shared" si="6"/>
        <v>33</v>
      </c>
      <c r="M25" s="7">
        <f t="shared" si="2"/>
        <v>1762.92</v>
      </c>
      <c r="N25" s="25">
        <f t="shared" si="3"/>
        <v>5382.92</v>
      </c>
      <c r="O25" s="26" t="s">
        <v>39</v>
      </c>
    </row>
    <row r="26" ht="57" customHeight="1" spans="1:15">
      <c r="A26" s="9">
        <f t="shared" si="0"/>
        <v>21</v>
      </c>
      <c r="B26" s="16" t="s">
        <v>71</v>
      </c>
      <c r="C26" s="16" t="s">
        <v>20</v>
      </c>
      <c r="D26" s="16" t="s">
        <v>72</v>
      </c>
      <c r="E26" s="10" t="s">
        <v>38</v>
      </c>
      <c r="F26" s="14" t="s">
        <v>23</v>
      </c>
      <c r="G26" s="9">
        <v>2</v>
      </c>
      <c r="H26" s="9">
        <v>1810</v>
      </c>
      <c r="I26" s="9">
        <f t="shared" si="1"/>
        <v>3620</v>
      </c>
      <c r="J26" s="7">
        <f t="shared" si="4"/>
        <v>1056</v>
      </c>
      <c r="K26" s="7">
        <f t="shared" si="5"/>
        <v>673.92</v>
      </c>
      <c r="L26" s="7">
        <f t="shared" si="6"/>
        <v>33</v>
      </c>
      <c r="M26" s="7">
        <f t="shared" si="2"/>
        <v>1762.92</v>
      </c>
      <c r="N26" s="25">
        <f t="shared" si="3"/>
        <v>5382.92</v>
      </c>
      <c r="O26" s="26" t="s">
        <v>39</v>
      </c>
    </row>
    <row r="27" ht="57" customHeight="1" spans="1:15">
      <c r="A27" s="9">
        <f t="shared" si="0"/>
        <v>22</v>
      </c>
      <c r="B27" s="7" t="s">
        <v>73</v>
      </c>
      <c r="C27" s="7" t="s">
        <v>20</v>
      </c>
      <c r="D27" s="7" t="s">
        <v>74</v>
      </c>
      <c r="E27" s="7" t="s">
        <v>38</v>
      </c>
      <c r="F27" s="14" t="s">
        <v>23</v>
      </c>
      <c r="G27" s="9">
        <v>2</v>
      </c>
      <c r="H27" s="9">
        <v>1810</v>
      </c>
      <c r="I27" s="9">
        <f t="shared" si="1"/>
        <v>3620</v>
      </c>
      <c r="J27" s="7">
        <f t="shared" si="4"/>
        <v>1056</v>
      </c>
      <c r="K27" s="7">
        <f t="shared" si="5"/>
        <v>673.92</v>
      </c>
      <c r="L27" s="7">
        <f t="shared" si="6"/>
        <v>33</v>
      </c>
      <c r="M27" s="7">
        <f t="shared" si="2"/>
        <v>1762.92</v>
      </c>
      <c r="N27" s="25">
        <f t="shared" si="3"/>
        <v>5382.92</v>
      </c>
      <c r="O27" s="26" t="s">
        <v>39</v>
      </c>
    </row>
    <row r="28" ht="57" customHeight="1" spans="1:15">
      <c r="A28" s="9">
        <f t="shared" si="0"/>
        <v>23</v>
      </c>
      <c r="B28" s="7" t="s">
        <v>75</v>
      </c>
      <c r="C28" s="7" t="s">
        <v>20</v>
      </c>
      <c r="D28" s="7" t="s">
        <v>76</v>
      </c>
      <c r="E28" s="7" t="s">
        <v>38</v>
      </c>
      <c r="F28" s="14" t="s">
        <v>23</v>
      </c>
      <c r="G28" s="9">
        <v>2</v>
      </c>
      <c r="H28" s="9">
        <v>1810</v>
      </c>
      <c r="I28" s="9">
        <f t="shared" si="1"/>
        <v>3620</v>
      </c>
      <c r="J28" s="7">
        <f t="shared" si="4"/>
        <v>1056</v>
      </c>
      <c r="K28" s="7">
        <f t="shared" si="5"/>
        <v>673.92</v>
      </c>
      <c r="L28" s="7">
        <f t="shared" si="6"/>
        <v>33</v>
      </c>
      <c r="M28" s="7">
        <f t="shared" si="2"/>
        <v>1762.92</v>
      </c>
      <c r="N28" s="25">
        <f t="shared" si="3"/>
        <v>5382.92</v>
      </c>
      <c r="O28" s="26" t="s">
        <v>39</v>
      </c>
    </row>
    <row r="29" ht="57" customHeight="1" spans="1:15">
      <c r="A29" s="9">
        <f t="shared" si="0"/>
        <v>24</v>
      </c>
      <c r="B29" s="7" t="s">
        <v>77</v>
      </c>
      <c r="C29" s="7" t="s">
        <v>20</v>
      </c>
      <c r="D29" s="7" t="s">
        <v>78</v>
      </c>
      <c r="E29" s="7" t="s">
        <v>38</v>
      </c>
      <c r="F29" s="14" t="s">
        <v>23</v>
      </c>
      <c r="G29" s="9">
        <v>2</v>
      </c>
      <c r="H29" s="9">
        <v>1810</v>
      </c>
      <c r="I29" s="9">
        <f t="shared" si="1"/>
        <v>3620</v>
      </c>
      <c r="J29" s="7">
        <f t="shared" si="4"/>
        <v>1056</v>
      </c>
      <c r="K29" s="7">
        <f t="shared" si="5"/>
        <v>673.92</v>
      </c>
      <c r="L29" s="7">
        <f t="shared" si="6"/>
        <v>33</v>
      </c>
      <c r="M29" s="7">
        <f t="shared" si="2"/>
        <v>1762.92</v>
      </c>
      <c r="N29" s="25">
        <f t="shared" si="3"/>
        <v>5382.92</v>
      </c>
      <c r="O29" s="26" t="s">
        <v>39</v>
      </c>
    </row>
    <row r="30" ht="57" customHeight="1" spans="1:15">
      <c r="A30" s="9">
        <f t="shared" si="0"/>
        <v>25</v>
      </c>
      <c r="B30" s="7" t="s">
        <v>79</v>
      </c>
      <c r="C30" s="7" t="s">
        <v>20</v>
      </c>
      <c r="D30" s="7" t="s">
        <v>80</v>
      </c>
      <c r="E30" s="7" t="s">
        <v>38</v>
      </c>
      <c r="F30" s="14" t="s">
        <v>23</v>
      </c>
      <c r="G30" s="9">
        <v>2</v>
      </c>
      <c r="H30" s="9">
        <v>1810</v>
      </c>
      <c r="I30" s="9">
        <f t="shared" si="1"/>
        <v>3620</v>
      </c>
      <c r="J30" s="7">
        <f t="shared" si="4"/>
        <v>1056</v>
      </c>
      <c r="K30" s="7">
        <f t="shared" si="5"/>
        <v>673.92</v>
      </c>
      <c r="L30" s="7">
        <f t="shared" si="6"/>
        <v>33</v>
      </c>
      <c r="M30" s="7">
        <f t="shared" si="2"/>
        <v>1762.92</v>
      </c>
      <c r="N30" s="25">
        <f t="shared" si="3"/>
        <v>5382.92</v>
      </c>
      <c r="O30" s="26" t="s">
        <v>39</v>
      </c>
    </row>
    <row r="31" ht="57" customHeight="1" spans="1:15">
      <c r="A31" s="9">
        <f t="shared" si="0"/>
        <v>26</v>
      </c>
      <c r="B31" s="7" t="s">
        <v>81</v>
      </c>
      <c r="C31" s="7" t="s">
        <v>20</v>
      </c>
      <c r="D31" s="7" t="s">
        <v>82</v>
      </c>
      <c r="E31" s="7" t="s">
        <v>38</v>
      </c>
      <c r="F31" s="14" t="s">
        <v>23</v>
      </c>
      <c r="G31" s="9">
        <v>2</v>
      </c>
      <c r="H31" s="9">
        <v>1810</v>
      </c>
      <c r="I31" s="9">
        <f t="shared" si="1"/>
        <v>3620</v>
      </c>
      <c r="J31" s="7">
        <f t="shared" si="4"/>
        <v>1056</v>
      </c>
      <c r="K31" s="7">
        <f t="shared" si="5"/>
        <v>673.92</v>
      </c>
      <c r="L31" s="7">
        <f t="shared" si="6"/>
        <v>33</v>
      </c>
      <c r="M31" s="7">
        <f t="shared" si="2"/>
        <v>1762.92</v>
      </c>
      <c r="N31" s="25">
        <f t="shared" si="3"/>
        <v>5382.92</v>
      </c>
      <c r="O31" s="26" t="s">
        <v>39</v>
      </c>
    </row>
    <row r="32" ht="57" customHeight="1" spans="1:15">
      <c r="A32" s="9">
        <f t="shared" si="0"/>
        <v>27</v>
      </c>
      <c r="B32" s="18" t="s">
        <v>83</v>
      </c>
      <c r="C32" s="7" t="s">
        <v>20</v>
      </c>
      <c r="D32" s="19" t="s">
        <v>84</v>
      </c>
      <c r="E32" s="7" t="s">
        <v>38</v>
      </c>
      <c r="F32" s="14" t="s">
        <v>23</v>
      </c>
      <c r="G32" s="9">
        <v>2</v>
      </c>
      <c r="H32" s="9">
        <v>1810</v>
      </c>
      <c r="I32" s="9">
        <f t="shared" si="1"/>
        <v>3620</v>
      </c>
      <c r="J32" s="7">
        <f t="shared" si="4"/>
        <v>1056</v>
      </c>
      <c r="K32" s="7">
        <f t="shared" si="5"/>
        <v>673.92</v>
      </c>
      <c r="L32" s="7">
        <f t="shared" si="6"/>
        <v>33</v>
      </c>
      <c r="M32" s="7">
        <f t="shared" si="2"/>
        <v>1762.92</v>
      </c>
      <c r="N32" s="25">
        <f t="shared" si="3"/>
        <v>5382.92</v>
      </c>
      <c r="O32" s="26" t="s">
        <v>39</v>
      </c>
    </row>
    <row r="33" ht="57" customHeight="1" spans="1:15">
      <c r="A33" s="9">
        <f t="shared" si="0"/>
        <v>28</v>
      </c>
      <c r="B33" s="7" t="s">
        <v>85</v>
      </c>
      <c r="C33" s="7" t="s">
        <v>20</v>
      </c>
      <c r="D33" s="7" t="s">
        <v>86</v>
      </c>
      <c r="E33" s="7" t="s">
        <v>38</v>
      </c>
      <c r="F33" s="14">
        <v>45413</v>
      </c>
      <c r="G33" s="9">
        <v>1</v>
      </c>
      <c r="H33" s="9">
        <v>1810</v>
      </c>
      <c r="I33" s="9">
        <f t="shared" si="1"/>
        <v>1810</v>
      </c>
      <c r="J33" s="7">
        <f t="shared" si="4"/>
        <v>528</v>
      </c>
      <c r="K33" s="7">
        <f t="shared" si="5"/>
        <v>336.96</v>
      </c>
      <c r="L33" s="7">
        <f t="shared" si="6"/>
        <v>16.5</v>
      </c>
      <c r="M33" s="7">
        <f t="shared" si="2"/>
        <v>881.46</v>
      </c>
      <c r="N33" s="25">
        <f t="shared" si="3"/>
        <v>2691.46</v>
      </c>
      <c r="O33" s="26" t="s">
        <v>39</v>
      </c>
    </row>
    <row r="34" ht="57" customHeight="1" spans="1:15">
      <c r="A34" s="9">
        <f t="shared" si="0"/>
        <v>29</v>
      </c>
      <c r="B34" s="7" t="s">
        <v>87</v>
      </c>
      <c r="C34" s="7" t="s">
        <v>20</v>
      </c>
      <c r="D34" s="7" t="s">
        <v>88</v>
      </c>
      <c r="E34" s="7" t="s">
        <v>38</v>
      </c>
      <c r="F34" s="14">
        <v>45413</v>
      </c>
      <c r="G34" s="9">
        <v>1</v>
      </c>
      <c r="H34" s="9">
        <v>1810</v>
      </c>
      <c r="I34" s="9">
        <f t="shared" si="1"/>
        <v>1810</v>
      </c>
      <c r="J34" s="7">
        <f t="shared" si="4"/>
        <v>528</v>
      </c>
      <c r="K34" s="7">
        <f t="shared" si="5"/>
        <v>336.96</v>
      </c>
      <c r="L34" s="7">
        <f t="shared" si="6"/>
        <v>16.5</v>
      </c>
      <c r="M34" s="7">
        <f t="shared" si="2"/>
        <v>881.46</v>
      </c>
      <c r="N34" s="25">
        <f t="shared" si="3"/>
        <v>2691.46</v>
      </c>
      <c r="O34" s="26" t="s">
        <v>39</v>
      </c>
    </row>
    <row r="35" ht="57" customHeight="1" spans="1:15">
      <c r="A35" s="9">
        <f t="shared" si="0"/>
        <v>30</v>
      </c>
      <c r="B35" s="7" t="s">
        <v>89</v>
      </c>
      <c r="C35" s="7" t="s">
        <v>45</v>
      </c>
      <c r="D35" s="7" t="s">
        <v>90</v>
      </c>
      <c r="E35" s="7" t="s">
        <v>91</v>
      </c>
      <c r="F35" s="14" t="s">
        <v>23</v>
      </c>
      <c r="G35" s="9">
        <v>2</v>
      </c>
      <c r="H35" s="9">
        <v>1810</v>
      </c>
      <c r="I35" s="9">
        <f t="shared" si="1"/>
        <v>3620</v>
      </c>
      <c r="J35" s="7">
        <f t="shared" si="4"/>
        <v>1056</v>
      </c>
      <c r="K35" s="7">
        <f t="shared" si="5"/>
        <v>673.92</v>
      </c>
      <c r="L35" s="7">
        <f t="shared" si="6"/>
        <v>33</v>
      </c>
      <c r="M35" s="7">
        <f t="shared" si="2"/>
        <v>1762.92</v>
      </c>
      <c r="N35" s="25">
        <f t="shared" si="3"/>
        <v>5382.92</v>
      </c>
      <c r="O35" s="26" t="s">
        <v>92</v>
      </c>
    </row>
    <row r="36" ht="57" customHeight="1" spans="1:15">
      <c r="A36" s="9">
        <f t="shared" si="0"/>
        <v>31</v>
      </c>
      <c r="B36" s="9" t="s">
        <v>93</v>
      </c>
      <c r="C36" s="20" t="s">
        <v>20</v>
      </c>
      <c r="D36" s="13" t="s">
        <v>94</v>
      </c>
      <c r="E36" s="7" t="s">
        <v>91</v>
      </c>
      <c r="F36" s="14" t="s">
        <v>23</v>
      </c>
      <c r="G36" s="9">
        <v>2</v>
      </c>
      <c r="H36" s="9">
        <v>1810</v>
      </c>
      <c r="I36" s="9">
        <f t="shared" si="1"/>
        <v>3620</v>
      </c>
      <c r="J36" s="7">
        <f t="shared" si="4"/>
        <v>1056</v>
      </c>
      <c r="K36" s="7">
        <f t="shared" si="5"/>
        <v>673.92</v>
      </c>
      <c r="L36" s="7">
        <f t="shared" si="6"/>
        <v>33</v>
      </c>
      <c r="M36" s="25">
        <f t="shared" si="2"/>
        <v>1762.92</v>
      </c>
      <c r="N36" s="25">
        <f t="shared" si="3"/>
        <v>5382.92</v>
      </c>
      <c r="O36" s="26" t="s">
        <v>92</v>
      </c>
    </row>
    <row r="37" ht="57" customHeight="1" spans="1:15">
      <c r="A37" s="9">
        <f t="shared" si="0"/>
        <v>32</v>
      </c>
      <c r="B37" s="9" t="s">
        <v>95</v>
      </c>
      <c r="C37" s="9" t="s">
        <v>45</v>
      </c>
      <c r="D37" s="9" t="s">
        <v>96</v>
      </c>
      <c r="E37" s="7" t="s">
        <v>97</v>
      </c>
      <c r="F37" s="14" t="s">
        <v>98</v>
      </c>
      <c r="G37" s="9">
        <v>5</v>
      </c>
      <c r="H37" s="9">
        <v>1810</v>
      </c>
      <c r="I37" s="9">
        <f t="shared" si="1"/>
        <v>9050</v>
      </c>
      <c r="J37" s="9">
        <f t="shared" si="4"/>
        <v>2640</v>
      </c>
      <c r="K37" s="7">
        <f t="shared" si="5"/>
        <v>1684.8</v>
      </c>
      <c r="L37" s="7">
        <f t="shared" si="6"/>
        <v>82.5</v>
      </c>
      <c r="M37" s="9">
        <f t="shared" si="2"/>
        <v>4407.3</v>
      </c>
      <c r="N37" s="25">
        <f t="shared" si="3"/>
        <v>13457.3</v>
      </c>
      <c r="O37" s="26" t="s">
        <v>99</v>
      </c>
    </row>
    <row r="38" ht="57" customHeight="1" spans="1:15">
      <c r="A38" s="9">
        <f t="shared" si="0"/>
        <v>33</v>
      </c>
      <c r="B38" s="9" t="s">
        <v>100</v>
      </c>
      <c r="C38" s="9" t="s">
        <v>20</v>
      </c>
      <c r="D38" s="21" t="s">
        <v>101</v>
      </c>
      <c r="E38" s="7" t="s">
        <v>102</v>
      </c>
      <c r="F38" s="14" t="s">
        <v>23</v>
      </c>
      <c r="G38" s="9">
        <v>2</v>
      </c>
      <c r="H38" s="7">
        <v>1810</v>
      </c>
      <c r="I38" s="9">
        <f>G38*H38</f>
        <v>3620</v>
      </c>
      <c r="J38" s="7">
        <f t="shared" si="4"/>
        <v>1056</v>
      </c>
      <c r="K38" s="7">
        <f t="shared" si="5"/>
        <v>673.92</v>
      </c>
      <c r="L38" s="7">
        <f t="shared" si="6"/>
        <v>33</v>
      </c>
      <c r="M38" s="9">
        <f t="shared" si="2"/>
        <v>1762.92</v>
      </c>
      <c r="N38" s="25">
        <f t="shared" si="3"/>
        <v>5382.92</v>
      </c>
      <c r="O38" s="26" t="s">
        <v>103</v>
      </c>
    </row>
    <row r="39" ht="57" customHeight="1" spans="1:15">
      <c r="A39" s="9">
        <f t="shared" si="0"/>
        <v>34</v>
      </c>
      <c r="B39" s="9" t="s">
        <v>104</v>
      </c>
      <c r="C39" s="9" t="s">
        <v>20</v>
      </c>
      <c r="D39" s="21" t="s">
        <v>105</v>
      </c>
      <c r="E39" s="7" t="s">
        <v>27</v>
      </c>
      <c r="F39" s="14" t="s">
        <v>23</v>
      </c>
      <c r="G39" s="9">
        <v>2</v>
      </c>
      <c r="H39" s="7">
        <v>1810</v>
      </c>
      <c r="I39" s="9">
        <f t="shared" ref="I39:I52" si="7">H39*G39</f>
        <v>3620</v>
      </c>
      <c r="J39" s="7">
        <v>1347.84</v>
      </c>
      <c r="K39" s="7">
        <f t="shared" si="5"/>
        <v>673.92</v>
      </c>
      <c r="L39" s="7">
        <v>42.12</v>
      </c>
      <c r="M39" s="7">
        <f t="shared" si="2"/>
        <v>2063.88</v>
      </c>
      <c r="N39" s="25">
        <f t="shared" si="3"/>
        <v>5683.88</v>
      </c>
      <c r="O39" s="26" t="s">
        <v>106</v>
      </c>
    </row>
    <row r="40" ht="57" customHeight="1" spans="1:15">
      <c r="A40" s="9">
        <f t="shared" si="0"/>
        <v>35</v>
      </c>
      <c r="B40" s="9" t="s">
        <v>107</v>
      </c>
      <c r="C40" s="9" t="s">
        <v>20</v>
      </c>
      <c r="D40" s="9" t="s">
        <v>108</v>
      </c>
      <c r="E40" s="9" t="s">
        <v>109</v>
      </c>
      <c r="F40" s="14" t="s">
        <v>23</v>
      </c>
      <c r="G40" s="9">
        <v>2</v>
      </c>
      <c r="H40" s="7">
        <v>1810</v>
      </c>
      <c r="I40" s="9">
        <f t="shared" si="7"/>
        <v>3620</v>
      </c>
      <c r="J40" s="7">
        <v>1347.84</v>
      </c>
      <c r="K40" s="7">
        <v>673.92</v>
      </c>
      <c r="L40" s="7">
        <v>42.12</v>
      </c>
      <c r="M40" s="7">
        <f t="shared" si="2"/>
        <v>2063.88</v>
      </c>
      <c r="N40" s="25">
        <f t="shared" si="3"/>
        <v>5683.88</v>
      </c>
      <c r="O40" s="26" t="s">
        <v>106</v>
      </c>
    </row>
    <row r="41" ht="57" customHeight="1" spans="1:15">
      <c r="A41" s="9">
        <f t="shared" si="0"/>
        <v>36</v>
      </c>
      <c r="B41" s="9" t="s">
        <v>110</v>
      </c>
      <c r="C41" s="9" t="s">
        <v>20</v>
      </c>
      <c r="D41" s="21" t="s">
        <v>111</v>
      </c>
      <c r="E41" s="7" t="s">
        <v>109</v>
      </c>
      <c r="F41" s="14" t="s">
        <v>23</v>
      </c>
      <c r="G41" s="9">
        <v>2</v>
      </c>
      <c r="H41" s="7">
        <v>1810</v>
      </c>
      <c r="I41" s="9">
        <f t="shared" si="7"/>
        <v>3620</v>
      </c>
      <c r="J41" s="7">
        <v>1347.84</v>
      </c>
      <c r="K41" s="7">
        <v>673.92</v>
      </c>
      <c r="L41" s="7">
        <v>42.12</v>
      </c>
      <c r="M41" s="7">
        <f t="shared" si="2"/>
        <v>2063.88</v>
      </c>
      <c r="N41" s="25">
        <f t="shared" si="3"/>
        <v>5683.88</v>
      </c>
      <c r="O41" s="26" t="s">
        <v>106</v>
      </c>
    </row>
    <row r="42" ht="57" customHeight="1" spans="1:15">
      <c r="A42" s="9">
        <f t="shared" si="0"/>
        <v>37</v>
      </c>
      <c r="B42" s="9" t="s">
        <v>112</v>
      </c>
      <c r="C42" s="9" t="s">
        <v>20</v>
      </c>
      <c r="D42" s="21" t="s">
        <v>113</v>
      </c>
      <c r="E42" s="7" t="s">
        <v>114</v>
      </c>
      <c r="F42" s="14" t="s">
        <v>115</v>
      </c>
      <c r="G42" s="9">
        <v>3</v>
      </c>
      <c r="H42" s="7">
        <v>1810</v>
      </c>
      <c r="I42" s="9">
        <f t="shared" si="7"/>
        <v>5430</v>
      </c>
      <c r="J42" s="9">
        <v>1584</v>
      </c>
      <c r="K42" s="7">
        <v>1010.88</v>
      </c>
      <c r="L42" s="7">
        <v>49.5</v>
      </c>
      <c r="M42" s="7">
        <f t="shared" si="2"/>
        <v>2644.38</v>
      </c>
      <c r="N42" s="25">
        <f t="shared" si="3"/>
        <v>8074.38</v>
      </c>
      <c r="O42" s="26" t="s">
        <v>116</v>
      </c>
    </row>
    <row r="43" ht="57" customHeight="1" spans="1:15">
      <c r="A43" s="9">
        <f t="shared" si="0"/>
        <v>38</v>
      </c>
      <c r="B43" s="9" t="s">
        <v>112</v>
      </c>
      <c r="C43" s="9" t="s">
        <v>20</v>
      </c>
      <c r="D43" s="21" t="s">
        <v>113</v>
      </c>
      <c r="E43" s="7" t="s">
        <v>114</v>
      </c>
      <c r="F43" s="14" t="s">
        <v>23</v>
      </c>
      <c r="G43" s="9">
        <v>2</v>
      </c>
      <c r="H43" s="7">
        <v>1810</v>
      </c>
      <c r="I43" s="9">
        <f t="shared" si="7"/>
        <v>3620</v>
      </c>
      <c r="J43" s="9">
        <f t="shared" ref="J43:J46" si="8">528*G43</f>
        <v>1056</v>
      </c>
      <c r="K43" s="7">
        <f t="shared" ref="K43:K46" si="9">336.96*G43</f>
        <v>673.92</v>
      </c>
      <c r="L43" s="7">
        <f t="shared" ref="L43:L46" si="10">16.5*G43</f>
        <v>33</v>
      </c>
      <c r="M43" s="7">
        <f t="shared" si="2"/>
        <v>1762.92</v>
      </c>
      <c r="N43" s="25">
        <f t="shared" si="3"/>
        <v>5382.92</v>
      </c>
      <c r="O43" s="26" t="s">
        <v>116</v>
      </c>
    </row>
    <row r="44" ht="57" customHeight="1" spans="1:15">
      <c r="A44" s="9">
        <f t="shared" si="0"/>
        <v>39</v>
      </c>
      <c r="B44" s="9" t="s">
        <v>117</v>
      </c>
      <c r="C44" s="9" t="s">
        <v>20</v>
      </c>
      <c r="D44" s="9" t="s">
        <v>118</v>
      </c>
      <c r="E44" s="9" t="s">
        <v>114</v>
      </c>
      <c r="F44" s="14" t="s">
        <v>23</v>
      </c>
      <c r="G44" s="9">
        <v>2</v>
      </c>
      <c r="H44" s="7">
        <v>1810</v>
      </c>
      <c r="I44" s="9">
        <f t="shared" si="7"/>
        <v>3620</v>
      </c>
      <c r="J44" s="9">
        <f t="shared" si="8"/>
        <v>1056</v>
      </c>
      <c r="K44" s="7">
        <f t="shared" si="9"/>
        <v>673.92</v>
      </c>
      <c r="L44" s="7">
        <f t="shared" si="10"/>
        <v>33</v>
      </c>
      <c r="M44" s="7">
        <f t="shared" si="2"/>
        <v>1762.92</v>
      </c>
      <c r="N44" s="25">
        <f t="shared" si="3"/>
        <v>5382.92</v>
      </c>
      <c r="O44" s="26" t="s">
        <v>119</v>
      </c>
    </row>
    <row r="45" ht="57" customHeight="1" spans="1:15">
      <c r="A45" s="9">
        <f t="shared" si="0"/>
        <v>40</v>
      </c>
      <c r="B45" s="9" t="s">
        <v>120</v>
      </c>
      <c r="C45" s="9" t="s">
        <v>20</v>
      </c>
      <c r="D45" s="9" t="s">
        <v>121</v>
      </c>
      <c r="E45" s="9" t="s">
        <v>114</v>
      </c>
      <c r="F45" s="14" t="s">
        <v>23</v>
      </c>
      <c r="G45" s="9">
        <v>2</v>
      </c>
      <c r="H45" s="7">
        <v>1810</v>
      </c>
      <c r="I45" s="9">
        <f t="shared" si="7"/>
        <v>3620</v>
      </c>
      <c r="J45" s="9">
        <f t="shared" si="8"/>
        <v>1056</v>
      </c>
      <c r="K45" s="7">
        <f t="shared" si="9"/>
        <v>673.92</v>
      </c>
      <c r="L45" s="7">
        <f t="shared" si="10"/>
        <v>33</v>
      </c>
      <c r="M45" s="7">
        <f t="shared" si="2"/>
        <v>1762.92</v>
      </c>
      <c r="N45" s="25">
        <f t="shared" si="3"/>
        <v>5382.92</v>
      </c>
      <c r="O45" s="26" t="s">
        <v>119</v>
      </c>
    </row>
    <row r="46" ht="57" customHeight="1" spans="1:15">
      <c r="A46" s="9">
        <f t="shared" si="0"/>
        <v>41</v>
      </c>
      <c r="B46" s="9" t="s">
        <v>122</v>
      </c>
      <c r="C46" s="9" t="s">
        <v>20</v>
      </c>
      <c r="D46" s="21" t="s">
        <v>123</v>
      </c>
      <c r="E46" s="7" t="s">
        <v>124</v>
      </c>
      <c r="F46" s="14" t="s">
        <v>23</v>
      </c>
      <c r="G46" s="9">
        <v>2</v>
      </c>
      <c r="H46" s="7">
        <v>1810</v>
      </c>
      <c r="I46" s="9">
        <f t="shared" si="7"/>
        <v>3620</v>
      </c>
      <c r="J46" s="9">
        <f t="shared" si="8"/>
        <v>1056</v>
      </c>
      <c r="K46" s="7">
        <f t="shared" si="9"/>
        <v>673.92</v>
      </c>
      <c r="L46" s="7">
        <f t="shared" si="10"/>
        <v>33</v>
      </c>
      <c r="M46" s="7">
        <f t="shared" si="2"/>
        <v>1762.92</v>
      </c>
      <c r="N46" s="25">
        <f t="shared" si="3"/>
        <v>5382.92</v>
      </c>
      <c r="O46" s="26" t="s">
        <v>125</v>
      </c>
    </row>
    <row r="47" ht="57" customHeight="1" spans="1:15">
      <c r="A47" s="9">
        <f t="shared" si="0"/>
        <v>42</v>
      </c>
      <c r="B47" s="9" t="s">
        <v>126</v>
      </c>
      <c r="C47" s="9" t="s">
        <v>20</v>
      </c>
      <c r="D47" s="21" t="s">
        <v>127</v>
      </c>
      <c r="E47" s="7" t="s">
        <v>128</v>
      </c>
      <c r="F47" s="14">
        <v>45383</v>
      </c>
      <c r="G47" s="9">
        <v>1</v>
      </c>
      <c r="H47" s="7">
        <v>1810</v>
      </c>
      <c r="I47" s="9">
        <f t="shared" si="7"/>
        <v>1810</v>
      </c>
      <c r="J47" s="9">
        <v>528</v>
      </c>
      <c r="K47" s="7">
        <v>336.96</v>
      </c>
      <c r="L47" s="7">
        <v>16.5</v>
      </c>
      <c r="M47" s="7">
        <f t="shared" si="2"/>
        <v>881.46</v>
      </c>
      <c r="N47" s="25">
        <f t="shared" si="3"/>
        <v>2691.46</v>
      </c>
      <c r="O47" s="26" t="s">
        <v>129</v>
      </c>
    </row>
    <row r="48" ht="57" customHeight="1" spans="1:15">
      <c r="A48" s="9">
        <f t="shared" si="0"/>
        <v>43</v>
      </c>
      <c r="B48" s="9" t="s">
        <v>130</v>
      </c>
      <c r="C48" s="9" t="s">
        <v>20</v>
      </c>
      <c r="D48" s="21" t="s">
        <v>131</v>
      </c>
      <c r="E48" s="7" t="s">
        <v>132</v>
      </c>
      <c r="F48" s="14" t="s">
        <v>23</v>
      </c>
      <c r="G48" s="9">
        <v>2</v>
      </c>
      <c r="H48" s="7">
        <v>1810</v>
      </c>
      <c r="I48" s="9">
        <f t="shared" si="7"/>
        <v>3620</v>
      </c>
      <c r="J48" s="9">
        <f t="shared" ref="J48:J52" si="11">528*G48</f>
        <v>1056</v>
      </c>
      <c r="K48" s="7">
        <f t="shared" ref="K48:K52" si="12">336.96*G48</f>
        <v>673.92</v>
      </c>
      <c r="L48" s="7">
        <f t="shared" ref="L48:L52" si="13">16.5*G48</f>
        <v>33</v>
      </c>
      <c r="M48" s="7">
        <f t="shared" si="2"/>
        <v>1762.92</v>
      </c>
      <c r="N48" s="25">
        <f t="shared" si="3"/>
        <v>5382.92</v>
      </c>
      <c r="O48" s="26" t="s">
        <v>133</v>
      </c>
    </row>
    <row r="49" ht="57" customHeight="1" spans="1:15">
      <c r="A49" s="9">
        <f t="shared" si="0"/>
        <v>44</v>
      </c>
      <c r="B49" s="9" t="s">
        <v>134</v>
      </c>
      <c r="C49" s="9" t="s">
        <v>20</v>
      </c>
      <c r="D49" s="9" t="s">
        <v>131</v>
      </c>
      <c r="E49" s="9" t="s">
        <v>135</v>
      </c>
      <c r="F49" s="14" t="s">
        <v>23</v>
      </c>
      <c r="G49" s="9">
        <v>2</v>
      </c>
      <c r="H49" s="7">
        <v>1810</v>
      </c>
      <c r="I49" s="9">
        <f t="shared" si="7"/>
        <v>3620</v>
      </c>
      <c r="J49" s="9">
        <f t="shared" si="11"/>
        <v>1056</v>
      </c>
      <c r="K49" s="7">
        <f t="shared" si="12"/>
        <v>673.92</v>
      </c>
      <c r="L49" s="7">
        <f t="shared" si="13"/>
        <v>33</v>
      </c>
      <c r="M49" s="7">
        <f t="shared" si="2"/>
        <v>1762.92</v>
      </c>
      <c r="N49" s="25">
        <f t="shared" si="3"/>
        <v>5382.92</v>
      </c>
      <c r="O49" s="26" t="s">
        <v>133</v>
      </c>
    </row>
    <row r="50" ht="57" customHeight="1" spans="1:15">
      <c r="A50" s="9">
        <f t="shared" si="0"/>
        <v>45</v>
      </c>
      <c r="B50" s="9" t="s">
        <v>136</v>
      </c>
      <c r="C50" s="9" t="s">
        <v>20</v>
      </c>
      <c r="D50" s="9" t="s">
        <v>137</v>
      </c>
      <c r="E50" s="9" t="s">
        <v>135</v>
      </c>
      <c r="F50" s="14" t="s">
        <v>23</v>
      </c>
      <c r="G50" s="9">
        <v>2</v>
      </c>
      <c r="H50" s="7">
        <v>1810</v>
      </c>
      <c r="I50" s="9">
        <f t="shared" si="7"/>
        <v>3620</v>
      </c>
      <c r="J50" s="9">
        <f t="shared" si="11"/>
        <v>1056</v>
      </c>
      <c r="K50" s="7">
        <f t="shared" si="12"/>
        <v>673.92</v>
      </c>
      <c r="L50" s="7">
        <f t="shared" si="13"/>
        <v>33</v>
      </c>
      <c r="M50" s="7">
        <f t="shared" si="2"/>
        <v>1762.92</v>
      </c>
      <c r="N50" s="25">
        <f t="shared" si="3"/>
        <v>5382.92</v>
      </c>
      <c r="O50" s="26" t="s">
        <v>133</v>
      </c>
    </row>
    <row r="51" ht="57" customHeight="1" spans="1:15">
      <c r="A51" s="9">
        <f t="shared" si="0"/>
        <v>46</v>
      </c>
      <c r="B51" s="9" t="s">
        <v>138</v>
      </c>
      <c r="C51" s="9" t="s">
        <v>20</v>
      </c>
      <c r="D51" s="9" t="s">
        <v>139</v>
      </c>
      <c r="E51" s="9" t="s">
        <v>140</v>
      </c>
      <c r="F51" s="14" t="s">
        <v>141</v>
      </c>
      <c r="G51" s="9">
        <v>4</v>
      </c>
      <c r="H51" s="7">
        <v>1810</v>
      </c>
      <c r="I51" s="9">
        <f t="shared" si="7"/>
        <v>7240</v>
      </c>
      <c r="J51" s="9">
        <f t="shared" si="11"/>
        <v>2112</v>
      </c>
      <c r="K51" s="7">
        <f t="shared" si="12"/>
        <v>1347.84</v>
      </c>
      <c r="L51" s="7">
        <f t="shared" si="13"/>
        <v>66</v>
      </c>
      <c r="M51" s="7">
        <f t="shared" si="2"/>
        <v>3525.84</v>
      </c>
      <c r="N51" s="25">
        <f t="shared" si="3"/>
        <v>10765.84</v>
      </c>
      <c r="O51" s="26" t="s">
        <v>142</v>
      </c>
    </row>
    <row r="52" ht="57" customHeight="1" spans="1:15">
      <c r="A52" s="9">
        <f t="shared" si="0"/>
        <v>47</v>
      </c>
      <c r="B52" s="9" t="s">
        <v>143</v>
      </c>
      <c r="C52" s="9" t="s">
        <v>20</v>
      </c>
      <c r="D52" s="9" t="s">
        <v>144</v>
      </c>
      <c r="E52" s="9" t="s">
        <v>140</v>
      </c>
      <c r="F52" s="14" t="s">
        <v>141</v>
      </c>
      <c r="G52" s="9">
        <v>4</v>
      </c>
      <c r="H52" s="7">
        <v>1810</v>
      </c>
      <c r="I52" s="9">
        <f t="shared" si="7"/>
        <v>7240</v>
      </c>
      <c r="J52" s="9">
        <f t="shared" si="11"/>
        <v>2112</v>
      </c>
      <c r="K52" s="7">
        <f t="shared" si="12"/>
        <v>1347.84</v>
      </c>
      <c r="L52" s="7">
        <f t="shared" si="13"/>
        <v>66</v>
      </c>
      <c r="M52" s="7">
        <f t="shared" si="2"/>
        <v>3525.84</v>
      </c>
      <c r="N52" s="25">
        <f t="shared" si="3"/>
        <v>10765.84</v>
      </c>
      <c r="O52" s="26" t="s">
        <v>142</v>
      </c>
    </row>
    <row r="53" ht="57" customHeight="1" spans="1:15">
      <c r="A53" s="9">
        <f t="shared" si="0"/>
        <v>48</v>
      </c>
      <c r="B53" s="9" t="s">
        <v>145</v>
      </c>
      <c r="C53" s="9" t="s">
        <v>20</v>
      </c>
      <c r="D53" s="9" t="s">
        <v>146</v>
      </c>
      <c r="E53" s="9" t="s">
        <v>147</v>
      </c>
      <c r="F53" s="14" t="s">
        <v>115</v>
      </c>
      <c r="G53" s="9">
        <v>3</v>
      </c>
      <c r="H53" s="7">
        <v>1810</v>
      </c>
      <c r="I53" s="9">
        <v>5430</v>
      </c>
      <c r="J53" s="9">
        <v>1584</v>
      </c>
      <c r="K53" s="7">
        <v>1010.88</v>
      </c>
      <c r="L53" s="7">
        <v>49.5</v>
      </c>
      <c r="M53" s="7">
        <f t="shared" si="2"/>
        <v>2644.38</v>
      </c>
      <c r="N53" s="25">
        <f t="shared" si="3"/>
        <v>8074.38</v>
      </c>
      <c r="O53" s="26" t="s">
        <v>148</v>
      </c>
    </row>
    <row r="54" ht="57" customHeight="1" spans="1:15">
      <c r="A54" s="9">
        <f t="shared" si="0"/>
        <v>49</v>
      </c>
      <c r="B54" s="9" t="s">
        <v>149</v>
      </c>
      <c r="C54" s="9" t="s">
        <v>20</v>
      </c>
      <c r="D54" s="9" t="s">
        <v>150</v>
      </c>
      <c r="E54" s="9" t="s">
        <v>151</v>
      </c>
      <c r="F54" s="14" t="s">
        <v>23</v>
      </c>
      <c r="G54" s="9">
        <v>2</v>
      </c>
      <c r="H54" s="7">
        <v>1810</v>
      </c>
      <c r="I54" s="9">
        <f t="shared" ref="I54:I92" si="14">H54*G54</f>
        <v>3620</v>
      </c>
      <c r="J54" s="9">
        <f t="shared" ref="J54:J57" si="15">528*G54</f>
        <v>1056</v>
      </c>
      <c r="K54" s="7">
        <f t="shared" ref="K54:K92" si="16">336.96*G54</f>
        <v>673.92</v>
      </c>
      <c r="L54" s="7">
        <f t="shared" ref="L54:L57" si="17">16.5*G54</f>
        <v>33</v>
      </c>
      <c r="M54" s="7">
        <f t="shared" si="2"/>
        <v>1762.92</v>
      </c>
      <c r="N54" s="25">
        <f t="shared" si="3"/>
        <v>5382.92</v>
      </c>
      <c r="O54" s="26" t="s">
        <v>152</v>
      </c>
    </row>
    <row r="55" ht="57" customHeight="1" spans="1:15">
      <c r="A55" s="9">
        <f t="shared" si="0"/>
        <v>50</v>
      </c>
      <c r="B55" s="9" t="s">
        <v>153</v>
      </c>
      <c r="C55" s="9" t="s">
        <v>20</v>
      </c>
      <c r="D55" s="9" t="s">
        <v>61</v>
      </c>
      <c r="E55" s="9" t="s">
        <v>151</v>
      </c>
      <c r="F55" s="14">
        <v>45383</v>
      </c>
      <c r="G55" s="9">
        <v>1</v>
      </c>
      <c r="H55" s="7">
        <v>1810</v>
      </c>
      <c r="I55" s="9">
        <f t="shared" si="14"/>
        <v>1810</v>
      </c>
      <c r="J55" s="9">
        <f t="shared" si="15"/>
        <v>528</v>
      </c>
      <c r="K55" s="7">
        <f t="shared" si="16"/>
        <v>336.96</v>
      </c>
      <c r="L55" s="7">
        <f t="shared" si="17"/>
        <v>16.5</v>
      </c>
      <c r="M55" s="7">
        <f t="shared" si="2"/>
        <v>881.46</v>
      </c>
      <c r="N55" s="25">
        <f t="shared" si="3"/>
        <v>2691.46</v>
      </c>
      <c r="O55" s="26" t="s">
        <v>154</v>
      </c>
    </row>
    <row r="56" ht="57" customHeight="1" spans="1:15">
      <c r="A56" s="9">
        <f t="shared" si="0"/>
        <v>51</v>
      </c>
      <c r="B56" s="9" t="s">
        <v>155</v>
      </c>
      <c r="C56" s="9" t="s">
        <v>20</v>
      </c>
      <c r="D56" s="9" t="s">
        <v>52</v>
      </c>
      <c r="E56" s="9" t="s">
        <v>156</v>
      </c>
      <c r="F56" s="14">
        <v>45383</v>
      </c>
      <c r="G56" s="9">
        <v>1</v>
      </c>
      <c r="H56" s="7">
        <v>1810</v>
      </c>
      <c r="I56" s="9">
        <f t="shared" si="14"/>
        <v>1810</v>
      </c>
      <c r="J56" s="9">
        <f t="shared" si="15"/>
        <v>528</v>
      </c>
      <c r="K56" s="7">
        <f t="shared" si="16"/>
        <v>336.96</v>
      </c>
      <c r="L56" s="7">
        <f t="shared" si="17"/>
        <v>16.5</v>
      </c>
      <c r="M56" s="7">
        <f t="shared" si="2"/>
        <v>881.46</v>
      </c>
      <c r="N56" s="25">
        <f t="shared" si="3"/>
        <v>2691.46</v>
      </c>
      <c r="O56" s="26" t="s">
        <v>154</v>
      </c>
    </row>
    <row r="57" ht="57" customHeight="1" spans="1:15">
      <c r="A57" s="9">
        <f t="shared" si="0"/>
        <v>52</v>
      </c>
      <c r="B57" s="9" t="s">
        <v>157</v>
      </c>
      <c r="C57" s="9" t="s">
        <v>20</v>
      </c>
      <c r="D57" s="9" t="s">
        <v>158</v>
      </c>
      <c r="E57" s="9" t="s">
        <v>156</v>
      </c>
      <c r="F57" s="14">
        <v>45383</v>
      </c>
      <c r="G57" s="9">
        <v>1</v>
      </c>
      <c r="H57" s="7">
        <v>1810</v>
      </c>
      <c r="I57" s="9">
        <f t="shared" si="14"/>
        <v>1810</v>
      </c>
      <c r="J57" s="9">
        <f t="shared" si="15"/>
        <v>528</v>
      </c>
      <c r="K57" s="7">
        <f t="shared" si="16"/>
        <v>336.96</v>
      </c>
      <c r="L57" s="7">
        <f t="shared" si="17"/>
        <v>16.5</v>
      </c>
      <c r="M57" s="7">
        <f t="shared" si="2"/>
        <v>881.46</v>
      </c>
      <c r="N57" s="25">
        <f t="shared" si="3"/>
        <v>2691.46</v>
      </c>
      <c r="O57" s="26" t="s">
        <v>154</v>
      </c>
    </row>
    <row r="58" ht="57" customHeight="1" spans="1:15">
      <c r="A58" s="9">
        <f t="shared" si="0"/>
        <v>53</v>
      </c>
      <c r="B58" s="9" t="s">
        <v>159</v>
      </c>
      <c r="C58" s="9" t="s">
        <v>20</v>
      </c>
      <c r="D58" s="21" t="s">
        <v>160</v>
      </c>
      <c r="E58" s="7" t="s">
        <v>156</v>
      </c>
      <c r="F58" s="14" t="s">
        <v>23</v>
      </c>
      <c r="G58" s="9">
        <v>2</v>
      </c>
      <c r="H58" s="7">
        <v>1810</v>
      </c>
      <c r="I58" s="9">
        <f t="shared" si="14"/>
        <v>3620</v>
      </c>
      <c r="J58" s="9">
        <f>673.92*G58</f>
        <v>1347.84</v>
      </c>
      <c r="K58" s="7">
        <f t="shared" si="16"/>
        <v>673.92</v>
      </c>
      <c r="L58" s="7">
        <f>21.06*G58</f>
        <v>42.12</v>
      </c>
      <c r="M58" s="7">
        <f t="shared" si="2"/>
        <v>2063.88</v>
      </c>
      <c r="N58" s="25">
        <f t="shared" si="3"/>
        <v>5683.88</v>
      </c>
      <c r="O58" s="26" t="s">
        <v>161</v>
      </c>
    </row>
    <row r="59" ht="57" customHeight="1" spans="1:15">
      <c r="A59" s="9">
        <f t="shared" si="0"/>
        <v>54</v>
      </c>
      <c r="B59" s="9" t="s">
        <v>162</v>
      </c>
      <c r="C59" s="9" t="s">
        <v>20</v>
      </c>
      <c r="D59" s="9" t="s">
        <v>163</v>
      </c>
      <c r="E59" s="9" t="s">
        <v>91</v>
      </c>
      <c r="F59" s="14" t="s">
        <v>164</v>
      </c>
      <c r="G59" s="9">
        <v>2</v>
      </c>
      <c r="H59" s="7">
        <v>1810</v>
      </c>
      <c r="I59" s="9">
        <f t="shared" si="14"/>
        <v>3620</v>
      </c>
      <c r="J59" s="9">
        <f t="shared" ref="J59:J92" si="18">528*G59</f>
        <v>1056</v>
      </c>
      <c r="K59" s="7">
        <f t="shared" si="16"/>
        <v>673.92</v>
      </c>
      <c r="L59" s="7">
        <f t="shared" ref="L59:L92" si="19">16.5*G59</f>
        <v>33</v>
      </c>
      <c r="M59" s="7">
        <f t="shared" si="2"/>
        <v>1762.92</v>
      </c>
      <c r="N59" s="25">
        <f t="shared" si="3"/>
        <v>5382.92</v>
      </c>
      <c r="O59" s="26" t="s">
        <v>165</v>
      </c>
    </row>
    <row r="60" ht="57" customHeight="1" spans="1:15">
      <c r="A60" s="9">
        <f t="shared" si="0"/>
        <v>55</v>
      </c>
      <c r="B60" s="9" t="s">
        <v>166</v>
      </c>
      <c r="C60" s="9" t="s">
        <v>20</v>
      </c>
      <c r="D60" s="9" t="s">
        <v>167</v>
      </c>
      <c r="E60" s="9" t="s">
        <v>91</v>
      </c>
      <c r="F60" s="14" t="s">
        <v>164</v>
      </c>
      <c r="G60" s="9">
        <v>2</v>
      </c>
      <c r="H60" s="7">
        <v>1810</v>
      </c>
      <c r="I60" s="9">
        <f t="shared" si="14"/>
        <v>3620</v>
      </c>
      <c r="J60" s="9">
        <f t="shared" si="18"/>
        <v>1056</v>
      </c>
      <c r="K60" s="7">
        <f t="shared" si="16"/>
        <v>673.92</v>
      </c>
      <c r="L60" s="7">
        <f t="shared" si="19"/>
        <v>33</v>
      </c>
      <c r="M60" s="7">
        <f t="shared" si="2"/>
        <v>1762.92</v>
      </c>
      <c r="N60" s="25">
        <f t="shared" si="3"/>
        <v>5382.92</v>
      </c>
      <c r="O60" s="26" t="s">
        <v>165</v>
      </c>
    </row>
    <row r="61" ht="57" customHeight="1" spans="1:15">
      <c r="A61" s="9">
        <f t="shared" si="0"/>
        <v>56</v>
      </c>
      <c r="B61" s="9" t="s">
        <v>168</v>
      </c>
      <c r="C61" s="9" t="s">
        <v>20</v>
      </c>
      <c r="D61" s="9" t="s">
        <v>169</v>
      </c>
      <c r="E61" s="9" t="s">
        <v>91</v>
      </c>
      <c r="F61" s="14" t="s">
        <v>164</v>
      </c>
      <c r="G61" s="9">
        <v>2</v>
      </c>
      <c r="H61" s="7">
        <v>1810</v>
      </c>
      <c r="I61" s="9">
        <f t="shared" si="14"/>
        <v>3620</v>
      </c>
      <c r="J61" s="9">
        <f t="shared" si="18"/>
        <v>1056</v>
      </c>
      <c r="K61" s="7">
        <f t="shared" si="16"/>
        <v>673.92</v>
      </c>
      <c r="L61" s="7">
        <f t="shared" si="19"/>
        <v>33</v>
      </c>
      <c r="M61" s="7">
        <f t="shared" si="2"/>
        <v>1762.92</v>
      </c>
      <c r="N61" s="25">
        <f t="shared" si="3"/>
        <v>5382.92</v>
      </c>
      <c r="O61" s="26" t="s">
        <v>165</v>
      </c>
    </row>
    <row r="62" ht="57" customHeight="1" spans="1:15">
      <c r="A62" s="9">
        <f t="shared" si="0"/>
        <v>57</v>
      </c>
      <c r="B62" s="9" t="s">
        <v>170</v>
      </c>
      <c r="C62" s="9" t="s">
        <v>20</v>
      </c>
      <c r="D62" s="9" t="s">
        <v>171</v>
      </c>
      <c r="E62" s="9" t="s">
        <v>91</v>
      </c>
      <c r="F62" s="14" t="s">
        <v>164</v>
      </c>
      <c r="G62" s="9">
        <v>2</v>
      </c>
      <c r="H62" s="7">
        <v>1810</v>
      </c>
      <c r="I62" s="9">
        <f t="shared" si="14"/>
        <v>3620</v>
      </c>
      <c r="J62" s="9">
        <f t="shared" si="18"/>
        <v>1056</v>
      </c>
      <c r="K62" s="7">
        <f t="shared" si="16"/>
        <v>673.92</v>
      </c>
      <c r="L62" s="7">
        <f t="shared" si="19"/>
        <v>33</v>
      </c>
      <c r="M62" s="7">
        <f t="shared" si="2"/>
        <v>1762.92</v>
      </c>
      <c r="N62" s="25">
        <f t="shared" si="3"/>
        <v>5382.92</v>
      </c>
      <c r="O62" s="26" t="s">
        <v>165</v>
      </c>
    </row>
    <row r="63" ht="57" customHeight="1" spans="1:15">
      <c r="A63" s="9">
        <f t="shared" si="0"/>
        <v>58</v>
      </c>
      <c r="B63" s="7" t="s">
        <v>172</v>
      </c>
      <c r="C63" s="7" t="s">
        <v>20</v>
      </c>
      <c r="D63" s="7" t="s">
        <v>173</v>
      </c>
      <c r="E63" s="7" t="s">
        <v>174</v>
      </c>
      <c r="F63" s="14" t="s">
        <v>164</v>
      </c>
      <c r="G63" s="7">
        <v>2</v>
      </c>
      <c r="H63" s="9">
        <v>1810</v>
      </c>
      <c r="I63" s="7">
        <f t="shared" si="14"/>
        <v>3620</v>
      </c>
      <c r="J63" s="7">
        <f t="shared" si="18"/>
        <v>1056</v>
      </c>
      <c r="K63" s="7">
        <f t="shared" si="16"/>
        <v>673.92</v>
      </c>
      <c r="L63" s="7">
        <f t="shared" si="19"/>
        <v>33</v>
      </c>
      <c r="M63" s="7">
        <f t="shared" si="2"/>
        <v>1762.92</v>
      </c>
      <c r="N63" s="7">
        <f t="shared" si="3"/>
        <v>5382.92</v>
      </c>
      <c r="O63" s="8" t="s">
        <v>175</v>
      </c>
    </row>
    <row r="64" ht="57" customHeight="1" spans="1:15">
      <c r="A64" s="9">
        <f t="shared" si="0"/>
        <v>59</v>
      </c>
      <c r="B64" s="7" t="s">
        <v>176</v>
      </c>
      <c r="C64" s="7" t="s">
        <v>20</v>
      </c>
      <c r="D64" s="7" t="s">
        <v>177</v>
      </c>
      <c r="E64" s="7" t="s">
        <v>174</v>
      </c>
      <c r="F64" s="14" t="s">
        <v>164</v>
      </c>
      <c r="G64" s="7">
        <v>2</v>
      </c>
      <c r="H64" s="9">
        <v>1810</v>
      </c>
      <c r="I64" s="7">
        <f t="shared" si="14"/>
        <v>3620</v>
      </c>
      <c r="J64" s="7">
        <f t="shared" si="18"/>
        <v>1056</v>
      </c>
      <c r="K64" s="7">
        <f t="shared" si="16"/>
        <v>673.92</v>
      </c>
      <c r="L64" s="7">
        <f t="shared" si="19"/>
        <v>33</v>
      </c>
      <c r="M64" s="7">
        <f t="shared" si="2"/>
        <v>1762.92</v>
      </c>
      <c r="N64" s="7">
        <f t="shared" si="3"/>
        <v>5382.92</v>
      </c>
      <c r="O64" s="8" t="s">
        <v>175</v>
      </c>
    </row>
    <row r="65" ht="57" customHeight="1" spans="1:15">
      <c r="A65" s="9">
        <f t="shared" si="0"/>
        <v>60</v>
      </c>
      <c r="B65" s="7" t="s">
        <v>178</v>
      </c>
      <c r="C65" s="7" t="s">
        <v>20</v>
      </c>
      <c r="D65" s="7" t="s">
        <v>179</v>
      </c>
      <c r="E65" s="7" t="s">
        <v>174</v>
      </c>
      <c r="F65" s="14" t="s">
        <v>164</v>
      </c>
      <c r="G65" s="7">
        <v>2</v>
      </c>
      <c r="H65" s="9">
        <v>1810</v>
      </c>
      <c r="I65" s="7">
        <f t="shared" si="14"/>
        <v>3620</v>
      </c>
      <c r="J65" s="7">
        <f t="shared" si="18"/>
        <v>1056</v>
      </c>
      <c r="K65" s="7">
        <f t="shared" si="16"/>
        <v>673.92</v>
      </c>
      <c r="L65" s="7">
        <f t="shared" si="19"/>
        <v>33</v>
      </c>
      <c r="M65" s="7">
        <f t="shared" si="2"/>
        <v>1762.92</v>
      </c>
      <c r="N65" s="7">
        <f t="shared" si="3"/>
        <v>5382.92</v>
      </c>
      <c r="O65" s="8" t="s">
        <v>175</v>
      </c>
    </row>
    <row r="66" ht="57" customHeight="1" spans="1:15">
      <c r="A66" s="9">
        <f t="shared" si="0"/>
        <v>61</v>
      </c>
      <c r="B66" s="7" t="s">
        <v>180</v>
      </c>
      <c r="C66" s="7" t="s">
        <v>45</v>
      </c>
      <c r="D66" s="7" t="s">
        <v>181</v>
      </c>
      <c r="E66" s="7" t="s">
        <v>174</v>
      </c>
      <c r="F66" s="14" t="s">
        <v>164</v>
      </c>
      <c r="G66" s="7">
        <v>2</v>
      </c>
      <c r="H66" s="9">
        <v>1810</v>
      </c>
      <c r="I66" s="7">
        <f t="shared" si="14"/>
        <v>3620</v>
      </c>
      <c r="J66" s="7">
        <f t="shared" si="18"/>
        <v>1056</v>
      </c>
      <c r="K66" s="7">
        <f t="shared" si="16"/>
        <v>673.92</v>
      </c>
      <c r="L66" s="7">
        <f t="shared" si="19"/>
        <v>33</v>
      </c>
      <c r="M66" s="7">
        <f t="shared" si="2"/>
        <v>1762.92</v>
      </c>
      <c r="N66" s="7">
        <f t="shared" si="3"/>
        <v>5382.92</v>
      </c>
      <c r="O66" s="8" t="s">
        <v>175</v>
      </c>
    </row>
    <row r="67" ht="57" customHeight="1" spans="1:15">
      <c r="A67" s="9">
        <f t="shared" si="0"/>
        <v>62</v>
      </c>
      <c r="B67" s="7" t="s">
        <v>182</v>
      </c>
      <c r="C67" s="7" t="s">
        <v>45</v>
      </c>
      <c r="D67" s="7" t="s">
        <v>183</v>
      </c>
      <c r="E67" s="7" t="s">
        <v>174</v>
      </c>
      <c r="F67" s="14" t="s">
        <v>164</v>
      </c>
      <c r="G67" s="7">
        <v>2</v>
      </c>
      <c r="H67" s="9">
        <v>1810</v>
      </c>
      <c r="I67" s="7">
        <f t="shared" si="14"/>
        <v>3620</v>
      </c>
      <c r="J67" s="7">
        <f t="shared" si="18"/>
        <v>1056</v>
      </c>
      <c r="K67" s="7">
        <f t="shared" si="16"/>
        <v>673.92</v>
      </c>
      <c r="L67" s="7">
        <f t="shared" si="19"/>
        <v>33</v>
      </c>
      <c r="M67" s="7">
        <f t="shared" si="2"/>
        <v>1762.92</v>
      </c>
      <c r="N67" s="7">
        <f t="shared" si="3"/>
        <v>5382.92</v>
      </c>
      <c r="O67" s="8" t="s">
        <v>175</v>
      </c>
    </row>
    <row r="68" ht="57" customHeight="1" spans="1:15">
      <c r="A68" s="9">
        <f t="shared" si="0"/>
        <v>63</v>
      </c>
      <c r="B68" s="7" t="s">
        <v>184</v>
      </c>
      <c r="C68" s="7" t="s">
        <v>20</v>
      </c>
      <c r="D68" s="7" t="s">
        <v>26</v>
      </c>
      <c r="E68" s="7" t="s">
        <v>174</v>
      </c>
      <c r="F68" s="14" t="s">
        <v>164</v>
      </c>
      <c r="G68" s="7">
        <v>2</v>
      </c>
      <c r="H68" s="9">
        <v>1810</v>
      </c>
      <c r="I68" s="7">
        <f t="shared" si="14"/>
        <v>3620</v>
      </c>
      <c r="J68" s="7">
        <f t="shared" si="18"/>
        <v>1056</v>
      </c>
      <c r="K68" s="7">
        <f t="shared" si="16"/>
        <v>673.92</v>
      </c>
      <c r="L68" s="7">
        <f t="shared" si="19"/>
        <v>33</v>
      </c>
      <c r="M68" s="7">
        <f t="shared" si="2"/>
        <v>1762.92</v>
      </c>
      <c r="N68" s="7">
        <f t="shared" si="3"/>
        <v>5382.92</v>
      </c>
      <c r="O68" s="8" t="s">
        <v>175</v>
      </c>
    </row>
    <row r="69" ht="57" customHeight="1" spans="1:15">
      <c r="A69" s="9">
        <f t="shared" ref="A69:A92" si="20">ROW()-5</f>
        <v>64</v>
      </c>
      <c r="B69" s="7" t="s">
        <v>185</v>
      </c>
      <c r="C69" s="7" t="s">
        <v>45</v>
      </c>
      <c r="D69" s="15" t="s">
        <v>186</v>
      </c>
      <c r="E69" s="7" t="s">
        <v>174</v>
      </c>
      <c r="F69" s="14" t="s">
        <v>164</v>
      </c>
      <c r="G69" s="7">
        <v>2</v>
      </c>
      <c r="H69" s="9">
        <v>1810</v>
      </c>
      <c r="I69" s="7">
        <f t="shared" si="14"/>
        <v>3620</v>
      </c>
      <c r="J69" s="7">
        <f t="shared" si="18"/>
        <v>1056</v>
      </c>
      <c r="K69" s="7">
        <f t="shared" si="16"/>
        <v>673.92</v>
      </c>
      <c r="L69" s="7">
        <f t="shared" si="19"/>
        <v>33</v>
      </c>
      <c r="M69" s="7">
        <f t="shared" si="2"/>
        <v>1762.92</v>
      </c>
      <c r="N69" s="7">
        <f t="shared" ref="N69:N92" si="21">I69+M69</f>
        <v>5382.92</v>
      </c>
      <c r="O69" s="8" t="s">
        <v>175</v>
      </c>
    </row>
    <row r="70" ht="57" customHeight="1" spans="1:15">
      <c r="A70" s="9">
        <f t="shared" si="20"/>
        <v>65</v>
      </c>
      <c r="B70" s="7" t="s">
        <v>187</v>
      </c>
      <c r="C70" s="7" t="s">
        <v>20</v>
      </c>
      <c r="D70" s="7" t="s">
        <v>188</v>
      </c>
      <c r="E70" s="7" t="s">
        <v>174</v>
      </c>
      <c r="F70" s="14" t="s">
        <v>164</v>
      </c>
      <c r="G70" s="7">
        <v>2</v>
      </c>
      <c r="H70" s="9">
        <v>1810</v>
      </c>
      <c r="I70" s="7">
        <f t="shared" si="14"/>
        <v>3620</v>
      </c>
      <c r="J70" s="7">
        <f t="shared" si="18"/>
        <v>1056</v>
      </c>
      <c r="K70" s="7">
        <f t="shared" si="16"/>
        <v>673.92</v>
      </c>
      <c r="L70" s="7">
        <f t="shared" si="19"/>
        <v>33</v>
      </c>
      <c r="M70" s="7">
        <f t="shared" ref="M70:M92" si="22">SUM(J70:L70)</f>
        <v>1762.92</v>
      </c>
      <c r="N70" s="7">
        <f t="shared" si="21"/>
        <v>5382.92</v>
      </c>
      <c r="O70" s="8" t="s">
        <v>175</v>
      </c>
    </row>
    <row r="71" ht="57" customHeight="1" spans="1:15">
      <c r="A71" s="9">
        <f t="shared" si="20"/>
        <v>66</v>
      </c>
      <c r="B71" s="7" t="s">
        <v>189</v>
      </c>
      <c r="C71" s="7" t="s">
        <v>45</v>
      </c>
      <c r="D71" s="7" t="s">
        <v>190</v>
      </c>
      <c r="E71" s="7" t="s">
        <v>174</v>
      </c>
      <c r="F71" s="14" t="s">
        <v>164</v>
      </c>
      <c r="G71" s="7">
        <v>2</v>
      </c>
      <c r="H71" s="7">
        <v>1810</v>
      </c>
      <c r="I71" s="7">
        <f t="shared" si="14"/>
        <v>3620</v>
      </c>
      <c r="J71" s="7">
        <f t="shared" si="18"/>
        <v>1056</v>
      </c>
      <c r="K71" s="7">
        <f t="shared" si="16"/>
        <v>673.92</v>
      </c>
      <c r="L71" s="7">
        <f t="shared" si="19"/>
        <v>33</v>
      </c>
      <c r="M71" s="7">
        <f t="shared" si="22"/>
        <v>1762.92</v>
      </c>
      <c r="N71" s="7">
        <f t="shared" si="21"/>
        <v>5382.92</v>
      </c>
      <c r="O71" s="8" t="s">
        <v>175</v>
      </c>
    </row>
    <row r="72" ht="57" customHeight="1" spans="1:15">
      <c r="A72" s="9">
        <f t="shared" si="20"/>
        <v>67</v>
      </c>
      <c r="B72" s="7" t="s">
        <v>191</v>
      </c>
      <c r="C72" s="7" t="s">
        <v>20</v>
      </c>
      <c r="D72" s="7" t="s">
        <v>192</v>
      </c>
      <c r="E72" s="7" t="s">
        <v>174</v>
      </c>
      <c r="F72" s="14">
        <v>45413</v>
      </c>
      <c r="G72" s="7">
        <v>1</v>
      </c>
      <c r="H72" s="7">
        <v>1810</v>
      </c>
      <c r="I72" s="7">
        <f t="shared" si="14"/>
        <v>1810</v>
      </c>
      <c r="J72" s="7">
        <f t="shared" si="18"/>
        <v>528</v>
      </c>
      <c r="K72" s="7">
        <f t="shared" si="16"/>
        <v>336.96</v>
      </c>
      <c r="L72" s="7">
        <f t="shared" si="19"/>
        <v>16.5</v>
      </c>
      <c r="M72" s="7">
        <f t="shared" si="22"/>
        <v>881.46</v>
      </c>
      <c r="N72" s="7">
        <f t="shared" si="21"/>
        <v>2691.46</v>
      </c>
      <c r="O72" s="8" t="s">
        <v>175</v>
      </c>
    </row>
    <row r="73" ht="57" customHeight="1" spans="1:15">
      <c r="A73" s="9">
        <f t="shared" si="20"/>
        <v>68</v>
      </c>
      <c r="B73" s="7" t="s">
        <v>193</v>
      </c>
      <c r="C73" s="7" t="s">
        <v>45</v>
      </c>
      <c r="D73" s="7" t="s">
        <v>194</v>
      </c>
      <c r="E73" s="7" t="s">
        <v>195</v>
      </c>
      <c r="F73" s="27" t="s">
        <v>23</v>
      </c>
      <c r="G73" s="7">
        <v>2</v>
      </c>
      <c r="H73" s="7">
        <v>1810</v>
      </c>
      <c r="I73" s="7">
        <f t="shared" si="14"/>
        <v>3620</v>
      </c>
      <c r="J73" s="7">
        <f t="shared" si="18"/>
        <v>1056</v>
      </c>
      <c r="K73" s="7">
        <f t="shared" si="16"/>
        <v>673.92</v>
      </c>
      <c r="L73" s="7">
        <f t="shared" si="19"/>
        <v>33</v>
      </c>
      <c r="M73" s="7">
        <f t="shared" si="22"/>
        <v>1762.92</v>
      </c>
      <c r="N73" s="7">
        <f t="shared" si="21"/>
        <v>5382.92</v>
      </c>
      <c r="O73" s="7" t="s">
        <v>196</v>
      </c>
    </row>
    <row r="74" ht="57" customHeight="1" spans="1:15">
      <c r="A74" s="9">
        <f t="shared" si="20"/>
        <v>69</v>
      </c>
      <c r="B74" s="7" t="s">
        <v>197</v>
      </c>
      <c r="C74" s="7" t="s">
        <v>20</v>
      </c>
      <c r="D74" s="7" t="s">
        <v>198</v>
      </c>
      <c r="E74" s="7" t="s">
        <v>195</v>
      </c>
      <c r="F74" s="27" t="s">
        <v>23</v>
      </c>
      <c r="G74" s="7">
        <v>2</v>
      </c>
      <c r="H74" s="7">
        <v>1810</v>
      </c>
      <c r="I74" s="7">
        <f t="shared" si="14"/>
        <v>3620</v>
      </c>
      <c r="J74" s="7">
        <f t="shared" si="18"/>
        <v>1056</v>
      </c>
      <c r="K74" s="7">
        <f t="shared" si="16"/>
        <v>673.92</v>
      </c>
      <c r="L74" s="7">
        <f t="shared" si="19"/>
        <v>33</v>
      </c>
      <c r="M74" s="7">
        <f t="shared" si="22"/>
        <v>1762.92</v>
      </c>
      <c r="N74" s="7">
        <f t="shared" si="21"/>
        <v>5382.92</v>
      </c>
      <c r="O74" s="7" t="s">
        <v>196</v>
      </c>
    </row>
    <row r="75" ht="57" customHeight="1" spans="1:15">
      <c r="A75" s="9">
        <f t="shared" si="20"/>
        <v>70</v>
      </c>
      <c r="B75" s="7" t="s">
        <v>199</v>
      </c>
      <c r="C75" s="7" t="s">
        <v>45</v>
      </c>
      <c r="D75" s="7" t="s">
        <v>200</v>
      </c>
      <c r="E75" s="7" t="s">
        <v>195</v>
      </c>
      <c r="F75" s="27" t="s">
        <v>23</v>
      </c>
      <c r="G75" s="7">
        <v>2</v>
      </c>
      <c r="H75" s="7">
        <v>1810</v>
      </c>
      <c r="I75" s="7">
        <f t="shared" si="14"/>
        <v>3620</v>
      </c>
      <c r="J75" s="7">
        <f t="shared" si="18"/>
        <v>1056</v>
      </c>
      <c r="K75" s="7">
        <f t="shared" si="16"/>
        <v>673.92</v>
      </c>
      <c r="L75" s="7">
        <f t="shared" si="19"/>
        <v>33</v>
      </c>
      <c r="M75" s="7">
        <f t="shared" si="22"/>
        <v>1762.92</v>
      </c>
      <c r="N75" s="7">
        <f t="shared" si="21"/>
        <v>5382.92</v>
      </c>
      <c r="O75" s="7" t="s">
        <v>196</v>
      </c>
    </row>
    <row r="76" ht="57" customHeight="1" spans="1:15">
      <c r="A76" s="9">
        <f t="shared" si="20"/>
        <v>71</v>
      </c>
      <c r="B76" s="7" t="s">
        <v>201</v>
      </c>
      <c r="C76" s="7" t="s">
        <v>20</v>
      </c>
      <c r="D76" s="7" t="s">
        <v>202</v>
      </c>
      <c r="E76" s="7" t="s">
        <v>195</v>
      </c>
      <c r="F76" s="27" t="s">
        <v>23</v>
      </c>
      <c r="G76" s="7">
        <v>2</v>
      </c>
      <c r="H76" s="7">
        <v>1810</v>
      </c>
      <c r="I76" s="7">
        <f t="shared" si="14"/>
        <v>3620</v>
      </c>
      <c r="J76" s="7">
        <f t="shared" si="18"/>
        <v>1056</v>
      </c>
      <c r="K76" s="7">
        <f t="shared" si="16"/>
        <v>673.92</v>
      </c>
      <c r="L76" s="7">
        <f t="shared" si="19"/>
        <v>33</v>
      </c>
      <c r="M76" s="7">
        <f t="shared" si="22"/>
        <v>1762.92</v>
      </c>
      <c r="N76" s="7">
        <f t="shared" si="21"/>
        <v>5382.92</v>
      </c>
      <c r="O76" s="7" t="s">
        <v>196</v>
      </c>
    </row>
    <row r="77" ht="57" customHeight="1" spans="1:15">
      <c r="A77" s="9">
        <f t="shared" si="20"/>
        <v>72</v>
      </c>
      <c r="B77" s="7" t="s">
        <v>203</v>
      </c>
      <c r="C77" s="7" t="s">
        <v>20</v>
      </c>
      <c r="D77" s="7" t="s">
        <v>204</v>
      </c>
      <c r="E77" s="7" t="s">
        <v>195</v>
      </c>
      <c r="F77" s="27" t="s">
        <v>23</v>
      </c>
      <c r="G77" s="7">
        <v>2</v>
      </c>
      <c r="H77" s="7">
        <v>1810</v>
      </c>
      <c r="I77" s="7">
        <f t="shared" si="14"/>
        <v>3620</v>
      </c>
      <c r="J77" s="7">
        <f t="shared" si="18"/>
        <v>1056</v>
      </c>
      <c r="K77" s="7">
        <f t="shared" si="16"/>
        <v>673.92</v>
      </c>
      <c r="L77" s="7">
        <f t="shared" si="19"/>
        <v>33</v>
      </c>
      <c r="M77" s="7">
        <f t="shared" si="22"/>
        <v>1762.92</v>
      </c>
      <c r="N77" s="7">
        <f t="shared" si="21"/>
        <v>5382.92</v>
      </c>
      <c r="O77" s="7" t="s">
        <v>196</v>
      </c>
    </row>
    <row r="78" ht="57" customHeight="1" spans="1:15">
      <c r="A78" s="9">
        <f t="shared" si="20"/>
        <v>73</v>
      </c>
      <c r="B78" s="7" t="s">
        <v>205</v>
      </c>
      <c r="C78" s="7" t="s">
        <v>20</v>
      </c>
      <c r="D78" s="7" t="s">
        <v>206</v>
      </c>
      <c r="E78" s="7" t="s">
        <v>195</v>
      </c>
      <c r="F78" s="27" t="s">
        <v>23</v>
      </c>
      <c r="G78" s="7">
        <v>2</v>
      </c>
      <c r="H78" s="7">
        <v>1810</v>
      </c>
      <c r="I78" s="7">
        <f t="shared" si="14"/>
        <v>3620</v>
      </c>
      <c r="J78" s="7">
        <f t="shared" si="18"/>
        <v>1056</v>
      </c>
      <c r="K78" s="7">
        <f t="shared" si="16"/>
        <v>673.92</v>
      </c>
      <c r="L78" s="7">
        <f t="shared" si="19"/>
        <v>33</v>
      </c>
      <c r="M78" s="7">
        <f t="shared" si="22"/>
        <v>1762.92</v>
      </c>
      <c r="N78" s="7">
        <f t="shared" si="21"/>
        <v>5382.92</v>
      </c>
      <c r="O78" s="7" t="s">
        <v>196</v>
      </c>
    </row>
    <row r="79" ht="57" customHeight="1" spans="1:15">
      <c r="A79" s="9">
        <f t="shared" si="20"/>
        <v>74</v>
      </c>
      <c r="B79" s="7" t="s">
        <v>207</v>
      </c>
      <c r="C79" s="7" t="s">
        <v>20</v>
      </c>
      <c r="D79" s="7" t="s">
        <v>208</v>
      </c>
      <c r="E79" s="7" t="s">
        <v>195</v>
      </c>
      <c r="F79" s="27" t="s">
        <v>23</v>
      </c>
      <c r="G79" s="7">
        <v>2</v>
      </c>
      <c r="H79" s="7">
        <v>1810</v>
      </c>
      <c r="I79" s="7">
        <f t="shared" si="14"/>
        <v>3620</v>
      </c>
      <c r="J79" s="7">
        <f t="shared" si="18"/>
        <v>1056</v>
      </c>
      <c r="K79" s="7">
        <f t="shared" si="16"/>
        <v>673.92</v>
      </c>
      <c r="L79" s="7">
        <f t="shared" si="19"/>
        <v>33</v>
      </c>
      <c r="M79" s="7">
        <f t="shared" si="22"/>
        <v>1762.92</v>
      </c>
      <c r="N79" s="7">
        <f t="shared" si="21"/>
        <v>5382.92</v>
      </c>
      <c r="O79" s="7" t="s">
        <v>196</v>
      </c>
    </row>
    <row r="80" ht="57" customHeight="1" spans="1:15">
      <c r="A80" s="9">
        <f t="shared" si="20"/>
        <v>75</v>
      </c>
      <c r="B80" s="7" t="s">
        <v>209</v>
      </c>
      <c r="C80" s="7" t="s">
        <v>20</v>
      </c>
      <c r="D80" s="7" t="s">
        <v>210</v>
      </c>
      <c r="E80" s="7" t="s">
        <v>195</v>
      </c>
      <c r="F80" s="27">
        <v>45383</v>
      </c>
      <c r="G80" s="7">
        <v>1</v>
      </c>
      <c r="H80" s="7">
        <v>1810</v>
      </c>
      <c r="I80" s="7">
        <f t="shared" si="14"/>
        <v>1810</v>
      </c>
      <c r="J80" s="7">
        <f t="shared" si="18"/>
        <v>528</v>
      </c>
      <c r="K80" s="7">
        <f t="shared" si="16"/>
        <v>336.96</v>
      </c>
      <c r="L80" s="7">
        <f t="shared" si="19"/>
        <v>16.5</v>
      </c>
      <c r="M80" s="7">
        <f t="shared" si="22"/>
        <v>881.46</v>
      </c>
      <c r="N80" s="7">
        <f t="shared" si="21"/>
        <v>2691.46</v>
      </c>
      <c r="O80" s="7" t="s">
        <v>196</v>
      </c>
    </row>
    <row r="81" ht="57" customHeight="1" spans="1:15">
      <c r="A81" s="9">
        <f t="shared" si="20"/>
        <v>76</v>
      </c>
      <c r="B81" s="7" t="s">
        <v>211</v>
      </c>
      <c r="C81" s="7" t="s">
        <v>20</v>
      </c>
      <c r="D81" s="7" t="s">
        <v>212</v>
      </c>
      <c r="E81" s="7" t="s">
        <v>195</v>
      </c>
      <c r="F81" s="27" t="s">
        <v>23</v>
      </c>
      <c r="G81" s="7">
        <v>2</v>
      </c>
      <c r="H81" s="7">
        <v>1810</v>
      </c>
      <c r="I81" s="7">
        <f t="shared" si="14"/>
        <v>3620</v>
      </c>
      <c r="J81" s="7">
        <f t="shared" si="18"/>
        <v>1056</v>
      </c>
      <c r="K81" s="7">
        <f t="shared" si="16"/>
        <v>673.92</v>
      </c>
      <c r="L81" s="7">
        <f t="shared" si="19"/>
        <v>33</v>
      </c>
      <c r="M81" s="7">
        <f t="shared" si="22"/>
        <v>1762.92</v>
      </c>
      <c r="N81" s="7">
        <f t="shared" si="21"/>
        <v>5382.92</v>
      </c>
      <c r="O81" s="7" t="s">
        <v>196</v>
      </c>
    </row>
    <row r="82" ht="57" customHeight="1" spans="1:15">
      <c r="A82" s="9">
        <f t="shared" si="20"/>
        <v>77</v>
      </c>
      <c r="B82" s="7" t="s">
        <v>213</v>
      </c>
      <c r="C82" s="7" t="s">
        <v>45</v>
      </c>
      <c r="D82" s="7" t="s">
        <v>214</v>
      </c>
      <c r="E82" s="7" t="s">
        <v>195</v>
      </c>
      <c r="F82" s="27" t="s">
        <v>23</v>
      </c>
      <c r="G82" s="7">
        <v>2</v>
      </c>
      <c r="H82" s="7">
        <v>1810</v>
      </c>
      <c r="I82" s="7">
        <f t="shared" si="14"/>
        <v>3620</v>
      </c>
      <c r="J82" s="7">
        <f t="shared" si="18"/>
        <v>1056</v>
      </c>
      <c r="K82" s="7">
        <f t="shared" si="16"/>
        <v>673.92</v>
      </c>
      <c r="L82" s="7">
        <f t="shared" si="19"/>
        <v>33</v>
      </c>
      <c r="M82" s="7">
        <f t="shared" si="22"/>
        <v>1762.92</v>
      </c>
      <c r="N82" s="7">
        <f t="shared" si="21"/>
        <v>5382.92</v>
      </c>
      <c r="O82" s="7" t="s">
        <v>196</v>
      </c>
    </row>
    <row r="83" ht="57" customHeight="1" spans="1:15">
      <c r="A83" s="9">
        <f t="shared" si="20"/>
        <v>78</v>
      </c>
      <c r="B83" s="7" t="s">
        <v>215</v>
      </c>
      <c r="C83" s="7" t="s">
        <v>45</v>
      </c>
      <c r="D83" s="7" t="s">
        <v>216</v>
      </c>
      <c r="E83" s="7" t="s">
        <v>195</v>
      </c>
      <c r="F83" s="27" t="s">
        <v>23</v>
      </c>
      <c r="G83" s="7">
        <v>2</v>
      </c>
      <c r="H83" s="7">
        <v>1810</v>
      </c>
      <c r="I83" s="7">
        <f t="shared" si="14"/>
        <v>3620</v>
      </c>
      <c r="J83" s="7">
        <f t="shared" si="18"/>
        <v>1056</v>
      </c>
      <c r="K83" s="7">
        <f t="shared" si="16"/>
        <v>673.92</v>
      </c>
      <c r="L83" s="7">
        <f t="shared" si="19"/>
        <v>33</v>
      </c>
      <c r="M83" s="7">
        <f t="shared" si="22"/>
        <v>1762.92</v>
      </c>
      <c r="N83" s="7">
        <f t="shared" si="21"/>
        <v>5382.92</v>
      </c>
      <c r="O83" s="7" t="s">
        <v>196</v>
      </c>
    </row>
    <row r="84" ht="57" customHeight="1" spans="1:15">
      <c r="A84" s="9">
        <f t="shared" si="20"/>
        <v>79</v>
      </c>
      <c r="B84" s="7" t="s">
        <v>217</v>
      </c>
      <c r="C84" s="7" t="s">
        <v>20</v>
      </c>
      <c r="D84" s="7" t="s">
        <v>173</v>
      </c>
      <c r="E84" s="7" t="s">
        <v>195</v>
      </c>
      <c r="F84" s="27" t="s">
        <v>23</v>
      </c>
      <c r="G84" s="7">
        <v>2</v>
      </c>
      <c r="H84" s="7">
        <v>1810</v>
      </c>
      <c r="I84" s="7">
        <f t="shared" si="14"/>
        <v>3620</v>
      </c>
      <c r="J84" s="7">
        <f t="shared" si="18"/>
        <v>1056</v>
      </c>
      <c r="K84" s="7">
        <f t="shared" si="16"/>
        <v>673.92</v>
      </c>
      <c r="L84" s="7">
        <f t="shared" si="19"/>
        <v>33</v>
      </c>
      <c r="M84" s="7">
        <f t="shared" si="22"/>
        <v>1762.92</v>
      </c>
      <c r="N84" s="7">
        <f t="shared" si="21"/>
        <v>5382.92</v>
      </c>
      <c r="O84" s="7" t="s">
        <v>196</v>
      </c>
    </row>
    <row r="85" ht="57" customHeight="1" spans="1:15">
      <c r="A85" s="9">
        <f t="shared" si="20"/>
        <v>80</v>
      </c>
      <c r="B85" s="7" t="s">
        <v>218</v>
      </c>
      <c r="C85" s="7" t="s">
        <v>45</v>
      </c>
      <c r="D85" s="7" t="s">
        <v>219</v>
      </c>
      <c r="E85" s="7" t="s">
        <v>195</v>
      </c>
      <c r="F85" s="27" t="s">
        <v>23</v>
      </c>
      <c r="G85" s="7">
        <v>2</v>
      </c>
      <c r="H85" s="7">
        <v>1810</v>
      </c>
      <c r="I85" s="7">
        <f t="shared" si="14"/>
        <v>3620</v>
      </c>
      <c r="J85" s="7">
        <f t="shared" si="18"/>
        <v>1056</v>
      </c>
      <c r="K85" s="7">
        <f t="shared" si="16"/>
        <v>673.92</v>
      </c>
      <c r="L85" s="7">
        <f t="shared" si="19"/>
        <v>33</v>
      </c>
      <c r="M85" s="7">
        <f t="shared" si="22"/>
        <v>1762.92</v>
      </c>
      <c r="N85" s="7">
        <f t="shared" si="21"/>
        <v>5382.92</v>
      </c>
      <c r="O85" s="7" t="s">
        <v>196</v>
      </c>
    </row>
    <row r="86" ht="57" customHeight="1" spans="1:15">
      <c r="A86" s="9">
        <f t="shared" si="20"/>
        <v>81</v>
      </c>
      <c r="B86" s="7" t="s">
        <v>220</v>
      </c>
      <c r="C86" s="7" t="s">
        <v>20</v>
      </c>
      <c r="D86" s="7" t="s">
        <v>221</v>
      </c>
      <c r="E86" s="7" t="s">
        <v>195</v>
      </c>
      <c r="F86" s="27" t="s">
        <v>23</v>
      </c>
      <c r="G86" s="7">
        <v>2</v>
      </c>
      <c r="H86" s="7">
        <v>1810</v>
      </c>
      <c r="I86" s="7">
        <f t="shared" si="14"/>
        <v>3620</v>
      </c>
      <c r="J86" s="7">
        <f t="shared" si="18"/>
        <v>1056</v>
      </c>
      <c r="K86" s="7">
        <f t="shared" si="16"/>
        <v>673.92</v>
      </c>
      <c r="L86" s="7">
        <f t="shared" si="19"/>
        <v>33</v>
      </c>
      <c r="M86" s="7">
        <f t="shared" si="22"/>
        <v>1762.92</v>
      </c>
      <c r="N86" s="7">
        <f t="shared" si="21"/>
        <v>5382.92</v>
      </c>
      <c r="O86" s="7" t="s">
        <v>196</v>
      </c>
    </row>
    <row r="87" ht="57" customHeight="1" spans="1:15">
      <c r="A87" s="9">
        <f t="shared" si="20"/>
        <v>82</v>
      </c>
      <c r="B87" s="7" t="s">
        <v>222</v>
      </c>
      <c r="C87" s="7" t="s">
        <v>20</v>
      </c>
      <c r="D87" s="7" t="s">
        <v>223</v>
      </c>
      <c r="E87" s="7" t="s">
        <v>195</v>
      </c>
      <c r="F87" s="27" t="s">
        <v>23</v>
      </c>
      <c r="G87" s="7">
        <v>2</v>
      </c>
      <c r="H87" s="7">
        <v>1810</v>
      </c>
      <c r="I87" s="7">
        <f t="shared" si="14"/>
        <v>3620</v>
      </c>
      <c r="J87" s="7">
        <f t="shared" si="18"/>
        <v>1056</v>
      </c>
      <c r="K87" s="7">
        <f t="shared" si="16"/>
        <v>673.92</v>
      </c>
      <c r="L87" s="7">
        <f t="shared" si="19"/>
        <v>33</v>
      </c>
      <c r="M87" s="7">
        <f t="shared" si="22"/>
        <v>1762.92</v>
      </c>
      <c r="N87" s="7">
        <f t="shared" si="21"/>
        <v>5382.92</v>
      </c>
      <c r="O87" s="7" t="s">
        <v>196</v>
      </c>
    </row>
    <row r="88" ht="36" customHeight="1" spans="1:15">
      <c r="A88" s="9">
        <f t="shared" si="20"/>
        <v>83</v>
      </c>
      <c r="B88" s="7" t="s">
        <v>224</v>
      </c>
      <c r="C88" s="7" t="s">
        <v>20</v>
      </c>
      <c r="D88" s="7" t="s">
        <v>72</v>
      </c>
      <c r="E88" s="7" t="s">
        <v>225</v>
      </c>
      <c r="F88" s="27" t="s">
        <v>23</v>
      </c>
      <c r="G88" s="7">
        <v>2</v>
      </c>
      <c r="H88" s="7">
        <v>1810</v>
      </c>
      <c r="I88" s="7">
        <f t="shared" si="14"/>
        <v>3620</v>
      </c>
      <c r="J88" s="7">
        <f t="shared" si="18"/>
        <v>1056</v>
      </c>
      <c r="K88" s="7">
        <f t="shared" si="16"/>
        <v>673.92</v>
      </c>
      <c r="L88" s="7">
        <f t="shared" si="19"/>
        <v>33</v>
      </c>
      <c r="M88" s="7">
        <f t="shared" si="22"/>
        <v>1762.92</v>
      </c>
      <c r="N88" s="7">
        <f t="shared" si="21"/>
        <v>5382.92</v>
      </c>
      <c r="O88" s="7" t="s">
        <v>196</v>
      </c>
    </row>
    <row r="89" ht="36" customHeight="1" spans="1:15">
      <c r="A89" s="9">
        <f t="shared" si="20"/>
        <v>84</v>
      </c>
      <c r="B89" s="7" t="s">
        <v>226</v>
      </c>
      <c r="C89" s="7" t="s">
        <v>20</v>
      </c>
      <c r="D89" s="7" t="s">
        <v>227</v>
      </c>
      <c r="E89" s="7" t="s">
        <v>225</v>
      </c>
      <c r="F89" s="27" t="s">
        <v>23</v>
      </c>
      <c r="G89" s="7">
        <v>2</v>
      </c>
      <c r="H89" s="7">
        <v>1810</v>
      </c>
      <c r="I89" s="7">
        <f t="shared" si="14"/>
        <v>3620</v>
      </c>
      <c r="J89" s="7">
        <f t="shared" si="18"/>
        <v>1056</v>
      </c>
      <c r="K89" s="7">
        <f t="shared" si="16"/>
        <v>673.92</v>
      </c>
      <c r="L89" s="7">
        <f t="shared" si="19"/>
        <v>33</v>
      </c>
      <c r="M89" s="7">
        <f t="shared" si="22"/>
        <v>1762.92</v>
      </c>
      <c r="N89" s="7">
        <f t="shared" si="21"/>
        <v>5382.92</v>
      </c>
      <c r="O89" s="7" t="s">
        <v>196</v>
      </c>
    </row>
    <row r="90" ht="45" spans="1:15">
      <c r="A90" s="9">
        <f t="shared" si="20"/>
        <v>85</v>
      </c>
      <c r="B90" s="7" t="s">
        <v>228</v>
      </c>
      <c r="C90" s="7" t="s">
        <v>45</v>
      </c>
      <c r="D90" s="7" t="s">
        <v>186</v>
      </c>
      <c r="E90" s="7" t="s">
        <v>225</v>
      </c>
      <c r="F90" s="27" t="s">
        <v>23</v>
      </c>
      <c r="G90" s="7">
        <v>2</v>
      </c>
      <c r="H90" s="7">
        <v>1810</v>
      </c>
      <c r="I90" s="7">
        <f t="shared" si="14"/>
        <v>3620</v>
      </c>
      <c r="J90" s="7">
        <f t="shared" si="18"/>
        <v>1056</v>
      </c>
      <c r="K90" s="7">
        <f t="shared" si="16"/>
        <v>673.92</v>
      </c>
      <c r="L90" s="7">
        <f t="shared" si="19"/>
        <v>33</v>
      </c>
      <c r="M90" s="7">
        <f t="shared" si="22"/>
        <v>1762.92</v>
      </c>
      <c r="N90" s="7">
        <f t="shared" si="21"/>
        <v>5382.92</v>
      </c>
      <c r="O90" s="7" t="s">
        <v>196</v>
      </c>
    </row>
    <row r="91" ht="45" spans="1:15">
      <c r="A91" s="9">
        <f t="shared" si="20"/>
        <v>86</v>
      </c>
      <c r="B91" s="7" t="s">
        <v>229</v>
      </c>
      <c r="C91" s="7" t="s">
        <v>20</v>
      </c>
      <c r="D91" s="7" t="s">
        <v>230</v>
      </c>
      <c r="E91" s="7" t="s">
        <v>225</v>
      </c>
      <c r="F91" s="27">
        <v>45413</v>
      </c>
      <c r="G91" s="7">
        <v>1</v>
      </c>
      <c r="H91" s="7">
        <v>1810</v>
      </c>
      <c r="I91" s="7">
        <f t="shared" si="14"/>
        <v>1810</v>
      </c>
      <c r="J91" s="7">
        <f t="shared" si="18"/>
        <v>528</v>
      </c>
      <c r="K91" s="7">
        <f t="shared" si="16"/>
        <v>336.96</v>
      </c>
      <c r="L91" s="7">
        <f t="shared" si="19"/>
        <v>16.5</v>
      </c>
      <c r="M91" s="7">
        <f t="shared" si="22"/>
        <v>881.46</v>
      </c>
      <c r="N91" s="7">
        <f t="shared" si="21"/>
        <v>2691.46</v>
      </c>
      <c r="O91" s="7" t="s">
        <v>196</v>
      </c>
    </row>
    <row r="92" ht="45" spans="1:15">
      <c r="A92" s="9">
        <f t="shared" si="20"/>
        <v>87</v>
      </c>
      <c r="B92" s="7" t="s">
        <v>231</v>
      </c>
      <c r="C92" s="7" t="s">
        <v>20</v>
      </c>
      <c r="D92" s="7" t="s">
        <v>232</v>
      </c>
      <c r="E92" s="7" t="s">
        <v>225</v>
      </c>
      <c r="F92" s="27">
        <v>45413</v>
      </c>
      <c r="G92" s="7">
        <v>1</v>
      </c>
      <c r="H92" s="7">
        <v>1810</v>
      </c>
      <c r="I92" s="7">
        <f t="shared" si="14"/>
        <v>1810</v>
      </c>
      <c r="J92" s="7">
        <f t="shared" si="18"/>
        <v>528</v>
      </c>
      <c r="K92" s="7">
        <f t="shared" si="16"/>
        <v>336.96</v>
      </c>
      <c r="L92" s="7">
        <f t="shared" si="19"/>
        <v>16.5</v>
      </c>
      <c r="M92" s="7">
        <f t="shared" si="22"/>
        <v>881.46</v>
      </c>
      <c r="N92" s="7">
        <f t="shared" si="21"/>
        <v>2691.46</v>
      </c>
      <c r="O92" s="7" t="s">
        <v>196</v>
      </c>
    </row>
    <row r="93" ht="35" customHeight="1" spans="1:15">
      <c r="A93" s="28" t="s">
        <v>233</v>
      </c>
      <c r="B93" s="29"/>
      <c r="C93" s="29"/>
      <c r="D93" s="29"/>
      <c r="E93" s="30"/>
      <c r="F93" s="31"/>
      <c r="G93" s="32">
        <f t="shared" ref="G93:N93" si="23">SUM(G5:G92)</f>
        <v>174</v>
      </c>
      <c r="H93" s="32"/>
      <c r="I93" s="32">
        <f t="shared" si="23"/>
        <v>314940</v>
      </c>
      <c r="J93" s="32">
        <f t="shared" si="23"/>
        <v>93039.36</v>
      </c>
      <c r="K93" s="32">
        <f t="shared" si="23"/>
        <v>58631.0399999999</v>
      </c>
      <c r="L93" s="32">
        <f t="shared" si="23"/>
        <v>2907.48</v>
      </c>
      <c r="M93" s="32">
        <f t="shared" si="23"/>
        <v>154577.88</v>
      </c>
      <c r="N93" s="32">
        <f t="shared" si="23"/>
        <v>469517.88</v>
      </c>
      <c r="O93" s="33"/>
    </row>
  </sheetData>
  <mergeCells count="15">
    <mergeCell ref="A1:O1"/>
    <mergeCell ref="A2:D2"/>
    <mergeCell ref="F2:O2"/>
    <mergeCell ref="J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</mergeCells>
  <pageMargins left="0.7" right="0.7" top="0.75" bottom="0.75" header="0.3" footer="0.3"/>
  <pageSetup paperSize="9" scale="3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2024-06-18T02:11:44Z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CFF1723944B94E7883123CA3212F555E_12</vt:lpwstr>
  </property>
</Properties>
</file>