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<sst xmlns="http://schemas.openxmlformats.org/spreadsheetml/2006/main" count="217" uniqueCount="211">
  <si>
    <r>
      <t xml:space="preserve">附件2 </t>
    </r>
    <r>
      <rPr>
        <b/>
        <sz val="16"/>
        <color theme="1"/>
        <rFont val="宋体"/>
        <charset val="134"/>
        <scheme val="minor"/>
      </rPr>
      <t xml:space="preserve">     
                2025年永定区秸秆综合利用项目“五化”利用等第二批相关补助资金名单公示 </t>
    </r>
  </si>
  <si>
    <t>序号</t>
  </si>
  <si>
    <t>乡镇</t>
  </si>
  <si>
    <t>实施主体名称（负责人）</t>
  </si>
  <si>
    <t>补助项目金额（元)</t>
  </si>
  <si>
    <t>合计（元）</t>
  </si>
  <si>
    <t>备注</t>
  </si>
  <si>
    <t>联系电话</t>
  </si>
  <si>
    <t>实施规模（亩/吨）</t>
  </si>
  <si>
    <t>粉碎还田利用补助</t>
  </si>
  <si>
    <t>基料化种植大球盖菇</t>
  </si>
  <si>
    <t>打捆离田收储补助（含饲料化、基料化）</t>
  </si>
  <si>
    <t>收集秸秆饲料化利用运费补助</t>
  </si>
  <si>
    <t>果菜园覆盖补助</t>
  </si>
  <si>
    <t>机械深翻</t>
  </si>
  <si>
    <t>果茶园套种大球盖菇试验课题（2亩/个）</t>
  </si>
  <si>
    <t>高陂</t>
  </si>
  <si>
    <t>永定区****农场(早稻）</t>
  </si>
  <si>
    <t>粉碎还田补助40元/亩，果菜园覆盖利用60元/亩，饲料化利用60元/亩，秸秆离田打捆收储补助80元/亩，基料化利用种植大球盖菇2000元/亩，收集秸秆饲料化利用300吨以上运费补助80元/吨，田间试验15000元/个。其中炯燕家庭农场早晚两季还田、永定区利民家庭农场晚稻以种粮大户流转面积核定。</t>
  </si>
  <si>
    <t>158****1950</t>
  </si>
  <si>
    <t>林*禄</t>
  </si>
  <si>
    <t>134****2624</t>
  </si>
  <si>
    <t>林*芳</t>
  </si>
  <si>
    <t>134****0962</t>
  </si>
  <si>
    <t>林*招</t>
  </si>
  <si>
    <t>150****3611</t>
  </si>
  <si>
    <t>唐*彬</t>
  </si>
  <si>
    <t>139****2933</t>
  </si>
  <si>
    <t>陈*武</t>
  </si>
  <si>
    <t>159****0107</t>
  </si>
  <si>
    <t>林*芹</t>
  </si>
  <si>
    <t>184****6575</t>
  </si>
  <si>
    <t>陈*珍</t>
  </si>
  <si>
    <t>150****8719</t>
  </si>
  <si>
    <t>陈*年</t>
  </si>
  <si>
    <t>135****8901</t>
  </si>
  <si>
    <t>陈*平</t>
  </si>
  <si>
    <t>138****1845</t>
  </si>
  <si>
    <t>陈*海</t>
  </si>
  <si>
    <t>135****6159</t>
  </si>
  <si>
    <t>陈*荣</t>
  </si>
  <si>
    <t>139****9318</t>
  </si>
  <si>
    <t>张*芳</t>
  </si>
  <si>
    <t>150****1965</t>
  </si>
  <si>
    <t>吴*雄</t>
  </si>
  <si>
    <t>138****1503</t>
  </si>
  <si>
    <t>永定区***农场（晚稻）</t>
  </si>
  <si>
    <t>陈*先</t>
  </si>
  <si>
    <t>130****9319</t>
  </si>
  <si>
    <t>福建省龙岩市永定区**烟场</t>
  </si>
  <si>
    <t>152****9819</t>
  </si>
  <si>
    <t>下洋</t>
  </si>
  <si>
    <t>龙岩市永定区****殖专业合作社（谢*行）</t>
  </si>
  <si>
    <t>139****1993</t>
  </si>
  <si>
    <t>徐*锋</t>
  </si>
  <si>
    <t>136****1951</t>
  </si>
  <si>
    <t>徐*兴</t>
  </si>
  <si>
    <t>135****0434</t>
  </si>
  <si>
    <t>培丰</t>
  </si>
  <si>
    <t>阮*明</t>
  </si>
  <si>
    <t>189****6685</t>
  </si>
  <si>
    <t>陈*耀</t>
  </si>
  <si>
    <t>138****4813</t>
  </si>
  <si>
    <t>张*明</t>
  </si>
  <si>
    <t>136****2802</t>
  </si>
  <si>
    <t>郑*生</t>
  </si>
  <si>
    <t>189****5800</t>
  </si>
  <si>
    <t>邱*荣</t>
  </si>
  <si>
    <t>139****5073</t>
  </si>
  <si>
    <t>张*莲</t>
  </si>
  <si>
    <t>158****5435</t>
  </si>
  <si>
    <t>温*文</t>
  </si>
  <si>
    <t>187****7289</t>
  </si>
  <si>
    <t>简*钦</t>
  </si>
  <si>
    <t>135****8985</t>
  </si>
  <si>
    <t>简*光</t>
  </si>
  <si>
    <t>186****2528</t>
  </si>
  <si>
    <t>简*琴</t>
  </si>
  <si>
    <t>139****7778</t>
  </si>
  <si>
    <t>吴*华</t>
  </si>
  <si>
    <t>138****5467</t>
  </si>
  <si>
    <t>黄*芳</t>
  </si>
  <si>
    <t>153****0991</t>
  </si>
  <si>
    <t>136****7113</t>
  </si>
  <si>
    <t>合溪</t>
  </si>
  <si>
    <t>赖*东</t>
  </si>
  <si>
    <t>189****1488</t>
  </si>
  <si>
    <t>邱*光</t>
  </si>
  <si>
    <t>159****9605</t>
  </si>
  <si>
    <t>永定区****农场（陈*榕）</t>
  </si>
  <si>
    <t>138****2683</t>
  </si>
  <si>
    <t>洪山</t>
  </si>
  <si>
    <t>永定区****（张*辉）</t>
  </si>
  <si>
    <t>180****9808</t>
  </si>
  <si>
    <t>西溪</t>
  </si>
  <si>
    <t>赖*凤</t>
  </si>
  <si>
    <t>135****1445</t>
  </si>
  <si>
    <t>坎市</t>
  </si>
  <si>
    <t>吴*光</t>
  </si>
  <si>
    <t>139****4165</t>
  </si>
  <si>
    <t>卢*发</t>
  </si>
  <si>
    <t>138****2252</t>
  </si>
  <si>
    <t>卢*增</t>
  </si>
  <si>
    <t>138****4561</t>
  </si>
  <si>
    <t>苏*娣</t>
  </si>
  <si>
    <t>138****2906</t>
  </si>
  <si>
    <t>凤城</t>
  </si>
  <si>
    <t>龙岩市****发展有限公司（刘*）</t>
  </si>
  <si>
    <t>130****6138</t>
  </si>
  <si>
    <t>龙潭</t>
  </si>
  <si>
    <t>严*</t>
  </si>
  <si>
    <t>138****3199</t>
  </si>
  <si>
    <t>严*光</t>
  </si>
  <si>
    <t>136****1294</t>
  </si>
  <si>
    <t>杨*福</t>
  </si>
  <si>
    <t>158****3280</t>
  </si>
  <si>
    <t>卢*基</t>
  </si>
  <si>
    <t>139****4876</t>
  </si>
  <si>
    <t>陈东</t>
  </si>
  <si>
    <t>龙岩市永定区****农场（江*春）</t>
  </si>
  <si>
    <t>138****6243</t>
  </si>
  <si>
    <t>卢*城</t>
  </si>
  <si>
    <t>139****4882</t>
  </si>
  <si>
    <t>金砂</t>
  </si>
  <si>
    <t>永定区****家庭农场（范*蓉）</t>
  </si>
  <si>
    <t>150****3132</t>
  </si>
  <si>
    <t>永定区****庭农场（卢*周）</t>
  </si>
  <si>
    <t>138****8858</t>
  </si>
  <si>
    <t>永定区***场（谢*华）</t>
  </si>
  <si>
    <t>180****5760</t>
  </si>
  <si>
    <t>堂堡</t>
  </si>
  <si>
    <t>龙岩市永定区****生态家庭农场</t>
  </si>
  <si>
    <t>186****3136</t>
  </si>
  <si>
    <t>龙岩市永定区****种植专业合作社</t>
  </si>
  <si>
    <t>135****3575</t>
  </si>
  <si>
    <t>沈*玉</t>
  </si>
  <si>
    <t>139****7314</t>
  </si>
  <si>
    <t>曾*洲</t>
  </si>
  <si>
    <t>136****5955</t>
  </si>
  <si>
    <t>仙师</t>
  </si>
  <si>
    <t>马*龙</t>
  </si>
  <si>
    <t>139****3113</t>
  </si>
  <si>
    <t>158****2829</t>
  </si>
  <si>
    <t>湖山</t>
  </si>
  <si>
    <t>李*九</t>
  </si>
  <si>
    <t>158****7640</t>
  </si>
  <si>
    <t>唐*祥</t>
  </si>
  <si>
    <t>198****9042</t>
  </si>
  <si>
    <t>唐*泵</t>
  </si>
  <si>
    <t>153****8230</t>
  </si>
  <si>
    <t>158****1631</t>
  </si>
  <si>
    <t>钟*铭</t>
  </si>
  <si>
    <t>193****3918</t>
  </si>
  <si>
    <t>沈*权</t>
  </si>
  <si>
    <t>182****4165</t>
  </si>
  <si>
    <t>李*明</t>
  </si>
  <si>
    <t>183****7732</t>
  </si>
  <si>
    <t>龙岩市永定区****农场(黄*）</t>
  </si>
  <si>
    <t>135****8026</t>
  </si>
  <si>
    <t>古竹</t>
  </si>
  <si>
    <t>龙岩市永定区**农场（吕*安）</t>
  </si>
  <si>
    <t>139****4895</t>
  </si>
  <si>
    <t>虎岗</t>
  </si>
  <si>
    <t>龙岩市****农业有限公司</t>
  </si>
  <si>
    <t>185****1988</t>
  </si>
  <si>
    <t>湖坑</t>
  </si>
  <si>
    <t>苏*丰</t>
  </si>
  <si>
    <t>137****2568</t>
  </si>
  <si>
    <t>湖雷</t>
  </si>
  <si>
    <t>永定区****农场（早稻、吴*霞）</t>
  </si>
  <si>
    <t>139****6353</t>
  </si>
  <si>
    <t>永定区****农场（早稻、张*淦）</t>
  </si>
  <si>
    <t>136****5945</t>
  </si>
  <si>
    <t>永定区****农场（晚稻、吴*霞）</t>
  </si>
  <si>
    <t>廖*娣</t>
  </si>
  <si>
    <t>151****5036</t>
  </si>
  <si>
    <t>廖*华</t>
  </si>
  <si>
    <t>130****9833</t>
  </si>
  <si>
    <t>孔*基</t>
  </si>
  <si>
    <t>159****6850</t>
  </si>
  <si>
    <t>熊*元</t>
  </si>
  <si>
    <t>136****3552</t>
  </si>
  <si>
    <t>张*娘</t>
  </si>
  <si>
    <t>188****1565</t>
  </si>
  <si>
    <t>张*姑</t>
  </si>
  <si>
    <t>135****7955</t>
  </si>
  <si>
    <t>张*</t>
  </si>
  <si>
    <t>138****2831</t>
  </si>
  <si>
    <t>张*光</t>
  </si>
  <si>
    <t>189****3679</t>
  </si>
  <si>
    <t>张*衍</t>
  </si>
  <si>
    <t>139****5973</t>
  </si>
  <si>
    <t>曾*元</t>
  </si>
  <si>
    <t>139****8423</t>
  </si>
  <si>
    <t>曾*中</t>
  </si>
  <si>
    <t>139****9253</t>
  </si>
  <si>
    <t>曾*文</t>
  </si>
  <si>
    <t>135****8298</t>
  </si>
  <si>
    <t>郑*才</t>
  </si>
  <si>
    <t>136****3605</t>
  </si>
  <si>
    <t>赖*锦</t>
  </si>
  <si>
    <t>159****9458</t>
  </si>
  <si>
    <t>曾*松</t>
  </si>
  <si>
    <t>福建省****发展有限公司</t>
  </si>
  <si>
    <t>152****1215</t>
  </si>
  <si>
    <t>合   计</t>
  </si>
  <si>
    <t>9576.84/1146.47</t>
  </si>
  <si>
    <t>制表：陈秀红</t>
  </si>
  <si>
    <t>审核：</t>
  </si>
  <si>
    <t>廖玉琴</t>
  </si>
  <si>
    <t>2026年 2月 6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</si>
</sst>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7"/>
  <sheetViews>
    <sheetView tabSelected="1" workbookViewId="0">
      <selection activeCell="L8" sqref="L8"/>
    </sheetView>
  </sheetViews>
  <sheetFormatPr defaultColWidth="9" defaultRowHeight="13.5"/>
  <cols>
    <col min="1" max="1" width="4.25" style="1" customWidth="1"/>
    <col min="2" max="2" width="4.625" style="1" customWidth="1"/>
    <col min="3" max="3" width="14.25" style="1" customWidth="1"/>
    <col min="4" max="4" width="9" style="1"/>
    <col min="5" max="5" width="8.25" style="1" customWidth="1"/>
    <col min="6" max="6" width="7.5" style="1" customWidth="1"/>
    <col min="7" max="7" width="12" style="1" customWidth="1"/>
    <col min="8" max="8" width="11.5" style="1" customWidth="1"/>
    <col min="9" max="9" width="7.25" style="1" customWidth="1"/>
    <col min="10" max="10" width="6.125" style="1" customWidth="1"/>
    <col min="11" max="11" width="12.25" style="1" customWidth="1"/>
    <col min="12" max="12" width="9.375" style="1"/>
    <col min="13" max="13" width="8.25" style="1" customWidth="1"/>
    <col min="14" max="14" width="14.125" style="1" customWidth="1"/>
    <col min="15" max="16384" width="9" style="1"/>
  </cols>
  <sheetData>
    <row r="1" s="1" customFormat="1" ht="3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20" customHeight="1" spans="1:14">
      <c r="A2" s="7" t="s">
        <v>1</v>
      </c>
      <c r="B2" s="8" t="s">
        <v>2</v>
      </c>
      <c r="C2" s="9" t="s">
        <v>3</v>
      </c>
      <c r="D2" s="10" t="s">
        <v>4</v>
      </c>
      <c r="E2" s="11"/>
      <c r="F2" s="11"/>
      <c r="G2" s="11"/>
      <c r="H2" s="11"/>
      <c r="I2" s="11"/>
      <c r="J2" s="11"/>
      <c r="K2" s="12"/>
      <c r="L2" s="13" t="s">
        <v>5</v>
      </c>
      <c r="M2" s="14" t="s">
        <v>6</v>
      </c>
      <c r="N2" s="8" t="s">
        <v>7</v>
      </c>
    </row>
    <row r="3" s="1" customFormat="1" ht="57" spans="1:14">
      <c r="A3" s="15"/>
      <c r="B3" s="16"/>
      <c r="C3" s="17"/>
      <c r="D3" s="18" t="s">
        <v>8</v>
      </c>
      <c r="E3" s="18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8" t="s">
        <v>14</v>
      </c>
      <c r="K3" s="18" t="s">
        <v>15</v>
      </c>
      <c r="L3" s="20"/>
      <c r="M3" s="21"/>
      <c r="N3" s="16"/>
    </row>
    <row r="4" s="2" customFormat="1" ht="28.5" spans="1:14">
      <c r="A4" s="22">
        <v>1</v>
      </c>
      <c r="B4" s="22" t="s">
        <v>16</v>
      </c>
      <c r="C4" s="23" t="s">
        <v>17</v>
      </c>
      <c r="D4" s="23">
        <v>60.94</v>
      </c>
      <c r="E4" s="22">
        <f t="shared" ref="E4:E13" si="0">D4*40</f>
        <v>2437.6</v>
      </c>
      <c r="F4" s="22"/>
      <c r="G4" s="22"/>
      <c r="H4" s="22"/>
      <c r="I4" s="22"/>
      <c r="J4" s="22"/>
      <c r="K4" s="22"/>
      <c r="L4" s="22">
        <f t="shared" ref="L4:L67" si="1">K4+J4+I4+H4+G4+F4+E4</f>
        <v>2437.6</v>
      </c>
      <c r="M4" s="24" t="s">
        <v>18</v>
      </c>
      <c r="N4" s="22" t="s">
        <v>19</v>
      </c>
    </row>
    <row r="5" s="2" customFormat="1" ht="22" customHeight="1" spans="1:14">
      <c r="A5" s="22">
        <v>2</v>
      </c>
      <c r="B5" s="22"/>
      <c r="C5" s="25" t="s">
        <v>20</v>
      </c>
      <c r="D5" s="25">
        <v>62.3</v>
      </c>
      <c r="E5" s="22">
        <f t="shared" si="0"/>
        <v>2492</v>
      </c>
      <c r="F5" s="22"/>
      <c r="G5" s="22"/>
      <c r="H5" s="22"/>
      <c r="I5" s="22"/>
      <c r="J5" s="22"/>
      <c r="K5" s="22"/>
      <c r="L5" s="22">
        <f t="shared" si="1"/>
        <v>2492</v>
      </c>
      <c r="M5" s="26"/>
      <c r="N5" s="25" t="s">
        <v>21</v>
      </c>
    </row>
    <row r="6" s="2" customFormat="1" ht="22" customHeight="1" spans="1:14">
      <c r="A6" s="22">
        <v>3</v>
      </c>
      <c r="B6" s="22"/>
      <c r="C6" s="25" t="s">
        <v>22</v>
      </c>
      <c r="D6" s="25">
        <v>54</v>
      </c>
      <c r="E6" s="22">
        <f t="shared" si="0"/>
        <v>2160</v>
      </c>
      <c r="F6" s="22"/>
      <c r="G6" s="22"/>
      <c r="H6" s="22"/>
      <c r="I6" s="22"/>
      <c r="J6" s="22"/>
      <c r="K6" s="22"/>
      <c r="L6" s="22">
        <f t="shared" si="1"/>
        <v>2160</v>
      </c>
      <c r="M6" s="26"/>
      <c r="N6" s="25" t="s">
        <v>23</v>
      </c>
    </row>
    <row r="7" s="2" customFormat="1" ht="22" customHeight="1" spans="1:14">
      <c r="A7" s="22">
        <v>4</v>
      </c>
      <c r="B7" s="22"/>
      <c r="C7" s="25" t="s">
        <v>24</v>
      </c>
      <c r="D7" s="25">
        <v>31</v>
      </c>
      <c r="E7" s="22">
        <f t="shared" si="0"/>
        <v>1240</v>
      </c>
      <c r="F7" s="22"/>
      <c r="G7" s="22"/>
      <c r="H7" s="22"/>
      <c r="I7" s="22"/>
      <c r="J7" s="22"/>
      <c r="K7" s="22"/>
      <c r="L7" s="22">
        <f t="shared" si="1"/>
        <v>1240</v>
      </c>
      <c r="M7" s="26"/>
      <c r="N7" s="25" t="s">
        <v>25</v>
      </c>
    </row>
    <row r="8" s="2" customFormat="1" ht="22" customHeight="1" spans="1:14">
      <c r="A8" s="22">
        <v>5</v>
      </c>
      <c r="B8" s="22"/>
      <c r="C8" s="25" t="s">
        <v>26</v>
      </c>
      <c r="D8" s="25">
        <v>40</v>
      </c>
      <c r="E8" s="22">
        <f t="shared" si="0"/>
        <v>1600</v>
      </c>
      <c r="F8" s="22"/>
      <c r="G8" s="22"/>
      <c r="H8" s="22"/>
      <c r="I8" s="22"/>
      <c r="J8" s="22"/>
      <c r="K8" s="22"/>
      <c r="L8" s="22">
        <f t="shared" si="1"/>
        <v>1600</v>
      </c>
      <c r="M8" s="26"/>
      <c r="N8" s="25" t="s">
        <v>27</v>
      </c>
    </row>
    <row r="9" s="2" customFormat="1" ht="22" customHeight="1" spans="1:14">
      <c r="A9" s="22">
        <v>6</v>
      </c>
      <c r="B9" s="22"/>
      <c r="C9" s="25" t="s">
        <v>28</v>
      </c>
      <c r="D9" s="25">
        <v>31.9</v>
      </c>
      <c r="E9" s="22">
        <f t="shared" si="0"/>
        <v>1276</v>
      </c>
      <c r="F9" s="22"/>
      <c r="G9" s="22"/>
      <c r="H9" s="22"/>
      <c r="I9" s="22"/>
      <c r="J9" s="22"/>
      <c r="K9" s="22"/>
      <c r="L9" s="22">
        <f t="shared" si="1"/>
        <v>1276</v>
      </c>
      <c r="M9" s="26"/>
      <c r="N9" s="25" t="s">
        <v>29</v>
      </c>
    </row>
    <row r="10" s="2" customFormat="1" ht="22" customHeight="1" spans="1:14">
      <c r="A10" s="22">
        <v>7</v>
      </c>
      <c r="B10" s="22"/>
      <c r="C10" s="25" t="s">
        <v>30</v>
      </c>
      <c r="D10" s="25">
        <v>90.85</v>
      </c>
      <c r="E10" s="22">
        <f t="shared" si="0"/>
        <v>3634</v>
      </c>
      <c r="F10" s="22"/>
      <c r="G10" s="22"/>
      <c r="H10" s="22"/>
      <c r="I10" s="22"/>
      <c r="J10" s="22"/>
      <c r="K10" s="22"/>
      <c r="L10" s="22">
        <f t="shared" si="1"/>
        <v>3634</v>
      </c>
      <c r="M10" s="26"/>
      <c r="N10" s="25" t="s">
        <v>31</v>
      </c>
    </row>
    <row r="11" s="2" customFormat="1" ht="22" customHeight="1" spans="1:14">
      <c r="A11" s="22">
        <v>8</v>
      </c>
      <c r="B11" s="22"/>
      <c r="C11" s="25" t="s">
        <v>32</v>
      </c>
      <c r="D11" s="25">
        <v>36.8</v>
      </c>
      <c r="E11" s="22">
        <f t="shared" si="0"/>
        <v>1472</v>
      </c>
      <c r="F11" s="22"/>
      <c r="G11" s="22"/>
      <c r="H11" s="22"/>
      <c r="I11" s="22"/>
      <c r="J11" s="22"/>
      <c r="K11" s="22"/>
      <c r="L11" s="22">
        <f t="shared" si="1"/>
        <v>1472</v>
      </c>
      <c r="M11" s="26"/>
      <c r="N11" s="25" t="s">
        <v>33</v>
      </c>
    </row>
    <row r="12" s="3" customFormat="1" ht="22" customHeight="1" spans="1:14">
      <c r="A12" s="22">
        <v>9</v>
      </c>
      <c r="B12" s="22"/>
      <c r="C12" s="25" t="s">
        <v>34</v>
      </c>
      <c r="D12" s="25">
        <v>45</v>
      </c>
      <c r="E12" s="22">
        <f t="shared" si="0"/>
        <v>1800</v>
      </c>
      <c r="F12" s="22"/>
      <c r="G12" s="22"/>
      <c r="H12" s="22"/>
      <c r="I12" s="22"/>
      <c r="J12" s="22"/>
      <c r="K12" s="22"/>
      <c r="L12" s="22">
        <f t="shared" si="1"/>
        <v>1800</v>
      </c>
      <c r="M12" s="26"/>
      <c r="N12" s="25" t="s">
        <v>35</v>
      </c>
    </row>
    <row r="13" s="3" customFormat="1" ht="19" customHeight="1" spans="1:14">
      <c r="A13" s="22">
        <v>10</v>
      </c>
      <c r="B13" s="22"/>
      <c r="C13" s="27" t="s">
        <v>36</v>
      </c>
      <c r="D13" s="25">
        <v>58.5</v>
      </c>
      <c r="E13" s="22">
        <f t="shared" si="0"/>
        <v>2340</v>
      </c>
      <c r="F13" s="22"/>
      <c r="G13" s="22"/>
      <c r="H13" s="22"/>
      <c r="I13" s="22"/>
      <c r="J13" s="22"/>
      <c r="K13" s="22"/>
      <c r="L13" s="22">
        <f t="shared" si="1"/>
        <v>2340</v>
      </c>
      <c r="M13" s="26"/>
      <c r="N13" s="27" t="s">
        <v>37</v>
      </c>
    </row>
    <row r="14" s="3" customFormat="1" ht="22" customHeight="1" spans="1:14">
      <c r="A14" s="22">
        <v>11</v>
      </c>
      <c r="B14" s="22"/>
      <c r="C14" s="28"/>
      <c r="D14" s="25">
        <v>120</v>
      </c>
      <c r="E14" s="22"/>
      <c r="F14" s="22"/>
      <c r="G14" s="22"/>
      <c r="H14" s="22"/>
      <c r="I14" s="22"/>
      <c r="J14" s="22">
        <f>D14*20</f>
        <v>2400</v>
      </c>
      <c r="K14" s="22"/>
      <c r="L14" s="22">
        <f t="shared" si="1"/>
        <v>2400</v>
      </c>
      <c r="M14" s="26"/>
      <c r="N14" s="28"/>
    </row>
    <row r="15" s="3" customFormat="1" ht="22" customHeight="1" spans="1:14">
      <c r="A15" s="22">
        <v>12</v>
      </c>
      <c r="B15" s="22"/>
      <c r="C15" s="25" t="s">
        <v>38</v>
      </c>
      <c r="D15" s="25">
        <v>32.2</v>
      </c>
      <c r="E15" s="22">
        <f t="shared" ref="E15:E21" si="2">D15*40</f>
        <v>1288</v>
      </c>
      <c r="F15" s="22"/>
      <c r="G15" s="22"/>
      <c r="H15" s="22"/>
      <c r="I15" s="22"/>
      <c r="J15" s="22"/>
      <c r="K15" s="22"/>
      <c r="L15" s="22">
        <f t="shared" si="1"/>
        <v>1288</v>
      </c>
      <c r="M15" s="26"/>
      <c r="N15" s="25" t="s">
        <v>39</v>
      </c>
    </row>
    <row r="16" s="3" customFormat="1" ht="22" customHeight="1" spans="1:14">
      <c r="A16" s="22">
        <v>13</v>
      </c>
      <c r="B16" s="22"/>
      <c r="C16" s="25" t="s">
        <v>40</v>
      </c>
      <c r="D16" s="25">
        <v>84.8</v>
      </c>
      <c r="E16" s="22">
        <f t="shared" si="2"/>
        <v>3392</v>
      </c>
      <c r="F16" s="22"/>
      <c r="G16" s="22"/>
      <c r="H16" s="22"/>
      <c r="I16" s="22"/>
      <c r="J16" s="22"/>
      <c r="K16" s="22"/>
      <c r="L16" s="22">
        <f t="shared" si="1"/>
        <v>3392</v>
      </c>
      <c r="M16" s="26"/>
      <c r="N16" s="25" t="s">
        <v>41</v>
      </c>
    </row>
    <row r="17" s="3" customFormat="1" ht="22" customHeight="1" spans="1:14">
      <c r="A17" s="22">
        <v>14</v>
      </c>
      <c r="B17" s="22"/>
      <c r="C17" s="25" t="s">
        <v>42</v>
      </c>
      <c r="D17" s="25">
        <v>70</v>
      </c>
      <c r="E17" s="22">
        <f t="shared" si="2"/>
        <v>2800</v>
      </c>
      <c r="F17" s="22"/>
      <c r="G17" s="22"/>
      <c r="H17" s="22"/>
      <c r="I17" s="22"/>
      <c r="J17" s="22"/>
      <c r="K17" s="22"/>
      <c r="L17" s="22">
        <f t="shared" si="1"/>
        <v>2800</v>
      </c>
      <c r="M17" s="26"/>
      <c r="N17" s="25" t="s">
        <v>43</v>
      </c>
    </row>
    <row r="18" s="3" customFormat="1" ht="22" customHeight="1" spans="1:14">
      <c r="A18" s="22">
        <v>15</v>
      </c>
      <c r="B18" s="22"/>
      <c r="C18" s="25" t="s">
        <v>44</v>
      </c>
      <c r="D18" s="25">
        <v>50</v>
      </c>
      <c r="E18" s="22">
        <f t="shared" si="2"/>
        <v>2000</v>
      </c>
      <c r="F18" s="22"/>
      <c r="G18" s="22"/>
      <c r="H18" s="22"/>
      <c r="I18" s="22"/>
      <c r="J18" s="22"/>
      <c r="K18" s="22"/>
      <c r="L18" s="22">
        <f t="shared" si="1"/>
        <v>2000</v>
      </c>
      <c r="M18" s="26"/>
      <c r="N18" s="25" t="s">
        <v>45</v>
      </c>
    </row>
    <row r="19" s="3" customFormat="1" ht="42" customHeight="1" spans="1:14">
      <c r="A19" s="22">
        <v>16</v>
      </c>
      <c r="B19" s="22"/>
      <c r="C19" s="25" t="s">
        <v>46</v>
      </c>
      <c r="D19" s="25">
        <v>60</v>
      </c>
      <c r="E19" s="22">
        <f t="shared" si="2"/>
        <v>2400</v>
      </c>
      <c r="F19" s="22"/>
      <c r="G19" s="22"/>
      <c r="H19" s="22"/>
      <c r="I19" s="22"/>
      <c r="J19" s="22"/>
      <c r="K19" s="22"/>
      <c r="L19" s="22">
        <f t="shared" si="1"/>
        <v>2400</v>
      </c>
      <c r="M19" s="26"/>
      <c r="N19" s="25" t="s">
        <v>19</v>
      </c>
    </row>
    <row r="20" s="3" customFormat="1" ht="21" customHeight="1" spans="1:14">
      <c r="A20" s="22">
        <v>17</v>
      </c>
      <c r="B20" s="22"/>
      <c r="C20" s="25" t="s">
        <v>47</v>
      </c>
      <c r="D20" s="25">
        <v>65</v>
      </c>
      <c r="E20" s="22">
        <f t="shared" si="2"/>
        <v>2600</v>
      </c>
      <c r="F20" s="22"/>
      <c r="G20" s="22"/>
      <c r="H20" s="22"/>
      <c r="I20" s="22"/>
      <c r="J20" s="22"/>
      <c r="K20" s="22"/>
      <c r="L20" s="22">
        <f t="shared" si="1"/>
        <v>2600</v>
      </c>
      <c r="M20" s="26"/>
      <c r="N20" s="25" t="s">
        <v>48</v>
      </c>
    </row>
    <row r="21" s="3" customFormat="1" ht="40" customHeight="1" spans="1:14">
      <c r="A21" s="22">
        <v>18</v>
      </c>
      <c r="B21" s="22"/>
      <c r="C21" s="25" t="s">
        <v>49</v>
      </c>
      <c r="D21" s="25">
        <v>240</v>
      </c>
      <c r="E21" s="22">
        <f t="shared" si="2"/>
        <v>9600</v>
      </c>
      <c r="F21" s="22"/>
      <c r="G21" s="22"/>
      <c r="H21" s="22"/>
      <c r="I21" s="22"/>
      <c r="J21" s="22"/>
      <c r="K21" s="22"/>
      <c r="L21" s="22">
        <f t="shared" si="1"/>
        <v>9600</v>
      </c>
      <c r="M21" s="26"/>
      <c r="N21" s="25" t="s">
        <v>50</v>
      </c>
    </row>
    <row r="22" s="3" customFormat="1" ht="61" customHeight="1" spans="1:14">
      <c r="A22" s="22">
        <v>19</v>
      </c>
      <c r="B22" s="22" t="s">
        <v>51</v>
      </c>
      <c r="C22" s="23" t="s">
        <v>52</v>
      </c>
      <c r="D22" s="23">
        <v>179.8</v>
      </c>
      <c r="E22" s="22"/>
      <c r="F22" s="22"/>
      <c r="G22" s="22">
        <f>D22*80</f>
        <v>14384</v>
      </c>
      <c r="H22" s="22"/>
      <c r="I22" s="22"/>
      <c r="J22" s="22"/>
      <c r="K22" s="22"/>
      <c r="L22" s="22">
        <f t="shared" si="1"/>
        <v>14384</v>
      </c>
      <c r="M22" s="26"/>
      <c r="N22" s="22" t="s">
        <v>53</v>
      </c>
    </row>
    <row r="23" s="3" customFormat="1" ht="22" customHeight="1" spans="1:14">
      <c r="A23" s="22">
        <v>20</v>
      </c>
      <c r="B23" s="22"/>
      <c r="C23" s="23" t="s">
        <v>54</v>
      </c>
      <c r="D23" s="23">
        <v>85.43</v>
      </c>
      <c r="E23" s="22">
        <f t="shared" ref="E23:E40" si="3">D23*40</f>
        <v>3417.2</v>
      </c>
      <c r="F23" s="22"/>
      <c r="G23" s="22"/>
      <c r="H23" s="22"/>
      <c r="I23" s="22"/>
      <c r="J23" s="22"/>
      <c r="K23" s="22"/>
      <c r="L23" s="22">
        <f t="shared" si="1"/>
        <v>3417.2</v>
      </c>
      <c r="M23" s="26"/>
      <c r="N23" s="22" t="s">
        <v>55</v>
      </c>
    </row>
    <row r="24" s="3" customFormat="1" ht="22" customHeight="1" spans="1:14">
      <c r="A24" s="22">
        <v>21</v>
      </c>
      <c r="B24" s="22"/>
      <c r="C24" s="23" t="s">
        <v>56</v>
      </c>
      <c r="D24" s="23">
        <v>36.53</v>
      </c>
      <c r="E24" s="22">
        <f t="shared" si="3"/>
        <v>1461.2</v>
      </c>
      <c r="F24" s="22"/>
      <c r="G24" s="22"/>
      <c r="H24" s="22"/>
      <c r="I24" s="22"/>
      <c r="J24" s="22"/>
      <c r="K24" s="22"/>
      <c r="L24" s="22">
        <f t="shared" si="1"/>
        <v>1461.2</v>
      </c>
      <c r="M24" s="26"/>
      <c r="N24" s="22" t="s">
        <v>57</v>
      </c>
    </row>
    <row r="25" s="3" customFormat="1" ht="22" customHeight="1" spans="1:14">
      <c r="A25" s="22">
        <v>22</v>
      </c>
      <c r="B25" s="22" t="s">
        <v>58</v>
      </c>
      <c r="C25" s="23" t="s">
        <v>59</v>
      </c>
      <c r="D25" s="23">
        <v>65</v>
      </c>
      <c r="E25" s="22">
        <f t="shared" si="3"/>
        <v>2600</v>
      </c>
      <c r="F25" s="22"/>
      <c r="G25" s="22"/>
      <c r="H25" s="22"/>
      <c r="I25" s="22"/>
      <c r="J25" s="22"/>
      <c r="K25" s="22"/>
      <c r="L25" s="22">
        <f t="shared" si="1"/>
        <v>2600</v>
      </c>
      <c r="M25" s="26"/>
      <c r="N25" s="22" t="s">
        <v>60</v>
      </c>
    </row>
    <row r="26" s="3" customFormat="1" ht="22" customHeight="1" spans="1:14">
      <c r="A26" s="22">
        <v>23</v>
      </c>
      <c r="B26" s="22"/>
      <c r="C26" s="23" t="s">
        <v>61</v>
      </c>
      <c r="D26" s="23">
        <v>15.6</v>
      </c>
      <c r="E26" s="22">
        <f t="shared" si="3"/>
        <v>624</v>
      </c>
      <c r="F26" s="22"/>
      <c r="G26" s="22"/>
      <c r="H26" s="22"/>
      <c r="I26" s="22"/>
      <c r="J26" s="22"/>
      <c r="K26" s="22"/>
      <c r="L26" s="22">
        <f t="shared" si="1"/>
        <v>624</v>
      </c>
      <c r="M26" s="26"/>
      <c r="N26" s="22" t="s">
        <v>62</v>
      </c>
    </row>
    <row r="27" s="3" customFormat="1" ht="22" customHeight="1" spans="1:14">
      <c r="A27" s="22">
        <v>24</v>
      </c>
      <c r="B27" s="22"/>
      <c r="C27" s="23" t="s">
        <v>63</v>
      </c>
      <c r="D27" s="23">
        <v>25</v>
      </c>
      <c r="E27" s="22">
        <f t="shared" si="3"/>
        <v>1000</v>
      </c>
      <c r="F27" s="22"/>
      <c r="G27" s="22"/>
      <c r="H27" s="22"/>
      <c r="I27" s="22"/>
      <c r="J27" s="22"/>
      <c r="K27" s="22"/>
      <c r="L27" s="22">
        <f t="shared" si="1"/>
        <v>1000</v>
      </c>
      <c r="M27" s="26"/>
      <c r="N27" s="22" t="s">
        <v>64</v>
      </c>
    </row>
    <row r="28" s="3" customFormat="1" ht="30" customHeight="1" spans="1:14">
      <c r="A28" s="22">
        <v>25</v>
      </c>
      <c r="B28" s="22"/>
      <c r="C28" s="23" t="s">
        <v>65</v>
      </c>
      <c r="D28" s="23">
        <v>50</v>
      </c>
      <c r="E28" s="22">
        <f t="shared" si="3"/>
        <v>2000</v>
      </c>
      <c r="F28" s="22"/>
      <c r="G28" s="22"/>
      <c r="H28" s="22"/>
      <c r="I28" s="22"/>
      <c r="J28" s="22"/>
      <c r="K28" s="22"/>
      <c r="L28" s="22">
        <f t="shared" si="1"/>
        <v>2000</v>
      </c>
      <c r="M28" s="26"/>
      <c r="N28" s="22" t="s">
        <v>66</v>
      </c>
    </row>
    <row r="29" s="3" customFormat="1" ht="22" customHeight="1" spans="1:14">
      <c r="A29" s="22">
        <v>26</v>
      </c>
      <c r="B29" s="22"/>
      <c r="C29" s="23" t="s">
        <v>67</v>
      </c>
      <c r="D29" s="23">
        <v>120</v>
      </c>
      <c r="E29" s="22">
        <f t="shared" si="3"/>
        <v>4800</v>
      </c>
      <c r="F29" s="22"/>
      <c r="G29" s="22"/>
      <c r="H29" s="22"/>
      <c r="I29" s="22"/>
      <c r="J29" s="22"/>
      <c r="K29" s="22"/>
      <c r="L29" s="22">
        <f t="shared" si="1"/>
        <v>4800</v>
      </c>
      <c r="M29" s="26"/>
      <c r="N29" s="22" t="s">
        <v>68</v>
      </c>
    </row>
    <row r="30" s="3" customFormat="1" ht="22" customHeight="1" spans="1:14">
      <c r="A30" s="22">
        <v>27</v>
      </c>
      <c r="B30" s="22"/>
      <c r="C30" s="23" t="s">
        <v>69</v>
      </c>
      <c r="D30" s="23">
        <v>36</v>
      </c>
      <c r="E30" s="22">
        <f t="shared" si="3"/>
        <v>1440</v>
      </c>
      <c r="F30" s="22"/>
      <c r="G30" s="22"/>
      <c r="H30" s="22"/>
      <c r="I30" s="22"/>
      <c r="J30" s="22"/>
      <c r="K30" s="22"/>
      <c r="L30" s="22">
        <f t="shared" si="1"/>
        <v>1440</v>
      </c>
      <c r="M30" s="26"/>
      <c r="N30" s="22" t="s">
        <v>70</v>
      </c>
    </row>
    <row r="31" s="3" customFormat="1" ht="22" customHeight="1" spans="1:14">
      <c r="A31" s="22">
        <v>28</v>
      </c>
      <c r="B31" s="22"/>
      <c r="C31" s="23" t="s">
        <v>71</v>
      </c>
      <c r="D31" s="23">
        <v>50.7</v>
      </c>
      <c r="E31" s="22">
        <f t="shared" si="3"/>
        <v>2028</v>
      </c>
      <c r="F31" s="22"/>
      <c r="G31" s="22"/>
      <c r="H31" s="22"/>
      <c r="I31" s="22"/>
      <c r="J31" s="22"/>
      <c r="K31" s="22"/>
      <c r="L31" s="22">
        <f t="shared" si="1"/>
        <v>2028</v>
      </c>
      <c r="M31" s="26"/>
      <c r="N31" s="22" t="s">
        <v>72</v>
      </c>
    </row>
    <row r="32" s="3" customFormat="1" ht="22" customHeight="1" spans="1:14">
      <c r="A32" s="22">
        <v>29</v>
      </c>
      <c r="B32" s="22"/>
      <c r="C32" s="23" t="s">
        <v>73</v>
      </c>
      <c r="D32" s="23">
        <v>100</v>
      </c>
      <c r="E32" s="22">
        <f t="shared" si="3"/>
        <v>4000</v>
      </c>
      <c r="F32" s="22"/>
      <c r="G32" s="22"/>
      <c r="H32" s="22"/>
      <c r="I32" s="22"/>
      <c r="J32" s="22"/>
      <c r="K32" s="22"/>
      <c r="L32" s="22">
        <f t="shared" si="1"/>
        <v>4000</v>
      </c>
      <c r="M32" s="26"/>
      <c r="N32" s="22" t="s">
        <v>74</v>
      </c>
    </row>
    <row r="33" s="3" customFormat="1" ht="22" customHeight="1" spans="1:14">
      <c r="A33" s="22">
        <v>30</v>
      </c>
      <c r="B33" s="22"/>
      <c r="C33" s="23" t="s">
        <v>75</v>
      </c>
      <c r="D33" s="23">
        <v>240</v>
      </c>
      <c r="E33" s="22">
        <f t="shared" si="3"/>
        <v>9600</v>
      </c>
      <c r="F33" s="22"/>
      <c r="G33" s="22"/>
      <c r="H33" s="22"/>
      <c r="I33" s="22"/>
      <c r="J33" s="22"/>
      <c r="K33" s="22"/>
      <c r="L33" s="22">
        <f t="shared" si="1"/>
        <v>9600</v>
      </c>
      <c r="M33" s="26"/>
      <c r="N33" s="22" t="s">
        <v>76</v>
      </c>
    </row>
    <row r="34" s="3" customFormat="1" ht="22" customHeight="1" spans="1:14">
      <c r="A34" s="22">
        <v>31</v>
      </c>
      <c r="B34" s="22"/>
      <c r="C34" s="23" t="s">
        <v>77</v>
      </c>
      <c r="D34" s="23">
        <v>55</v>
      </c>
      <c r="E34" s="22">
        <f t="shared" si="3"/>
        <v>2200</v>
      </c>
      <c r="F34" s="22"/>
      <c r="G34" s="22"/>
      <c r="H34" s="22"/>
      <c r="I34" s="22"/>
      <c r="J34" s="22"/>
      <c r="K34" s="22"/>
      <c r="L34" s="22">
        <f t="shared" si="1"/>
        <v>2200</v>
      </c>
      <c r="M34" s="26"/>
      <c r="N34" s="22" t="s">
        <v>78</v>
      </c>
    </row>
    <row r="35" s="3" customFormat="1" ht="22" customHeight="1" spans="1:14">
      <c r="A35" s="22">
        <v>32</v>
      </c>
      <c r="B35" s="22"/>
      <c r="C35" s="23" t="s">
        <v>79</v>
      </c>
      <c r="D35" s="23">
        <v>73</v>
      </c>
      <c r="E35" s="22">
        <f t="shared" si="3"/>
        <v>2920</v>
      </c>
      <c r="F35" s="22"/>
      <c r="G35" s="22"/>
      <c r="H35" s="22"/>
      <c r="I35" s="22"/>
      <c r="J35" s="22"/>
      <c r="K35" s="22"/>
      <c r="L35" s="22">
        <f t="shared" si="1"/>
        <v>2920</v>
      </c>
      <c r="M35" s="26"/>
      <c r="N35" s="22" t="s">
        <v>80</v>
      </c>
    </row>
    <row r="36" s="3" customFormat="1" ht="22" customHeight="1" spans="1:14">
      <c r="A36" s="22">
        <v>33</v>
      </c>
      <c r="B36" s="22"/>
      <c r="C36" s="23" t="s">
        <v>81</v>
      </c>
      <c r="D36" s="23">
        <v>45</v>
      </c>
      <c r="E36" s="22">
        <f t="shared" si="3"/>
        <v>1800</v>
      </c>
      <c r="F36" s="22"/>
      <c r="G36" s="22"/>
      <c r="H36" s="22"/>
      <c r="I36" s="22"/>
      <c r="J36" s="22"/>
      <c r="K36" s="22"/>
      <c r="L36" s="22">
        <f t="shared" si="1"/>
        <v>1800</v>
      </c>
      <c r="M36" s="26"/>
      <c r="N36" s="22" t="s">
        <v>82</v>
      </c>
    </row>
    <row r="37" s="3" customFormat="1" ht="22" customHeight="1" spans="1:14">
      <c r="A37" s="22">
        <v>34</v>
      </c>
      <c r="B37" s="22"/>
      <c r="C37" s="23" t="s">
        <v>61</v>
      </c>
      <c r="D37" s="23">
        <v>52</v>
      </c>
      <c r="E37" s="22">
        <f t="shared" si="3"/>
        <v>2080</v>
      </c>
      <c r="F37" s="22"/>
      <c r="G37" s="22"/>
      <c r="H37" s="22"/>
      <c r="I37" s="22"/>
      <c r="J37" s="22"/>
      <c r="K37" s="22"/>
      <c r="L37" s="22">
        <f t="shared" si="1"/>
        <v>2080</v>
      </c>
      <c r="M37" s="26"/>
      <c r="N37" s="22" t="s">
        <v>83</v>
      </c>
    </row>
    <row r="38" s="3" customFormat="1" ht="22" customHeight="1" spans="1:14">
      <c r="A38" s="22">
        <v>35</v>
      </c>
      <c r="B38" s="22" t="s">
        <v>84</v>
      </c>
      <c r="C38" s="23" t="s">
        <v>85</v>
      </c>
      <c r="D38" s="23">
        <v>50</v>
      </c>
      <c r="E38" s="22">
        <f t="shared" si="3"/>
        <v>2000</v>
      </c>
      <c r="F38" s="22"/>
      <c r="G38" s="22"/>
      <c r="H38" s="22"/>
      <c r="I38" s="22"/>
      <c r="J38" s="22"/>
      <c r="K38" s="22"/>
      <c r="L38" s="22">
        <f t="shared" si="1"/>
        <v>2000</v>
      </c>
      <c r="M38" s="26"/>
      <c r="N38" s="22" t="s">
        <v>86</v>
      </c>
    </row>
    <row r="39" s="3" customFormat="1" ht="22" customHeight="1" spans="1:14">
      <c r="A39" s="22">
        <v>36</v>
      </c>
      <c r="B39" s="22"/>
      <c r="C39" s="23" t="s">
        <v>87</v>
      </c>
      <c r="D39" s="23">
        <v>30</v>
      </c>
      <c r="E39" s="22">
        <f t="shared" si="3"/>
        <v>1200</v>
      </c>
      <c r="F39" s="22"/>
      <c r="G39" s="22"/>
      <c r="H39" s="22"/>
      <c r="I39" s="22"/>
      <c r="J39" s="22"/>
      <c r="K39" s="22"/>
      <c r="L39" s="22">
        <f t="shared" si="1"/>
        <v>1200</v>
      </c>
      <c r="M39" s="26"/>
      <c r="N39" s="22" t="s">
        <v>88</v>
      </c>
    </row>
    <row r="40" s="3" customFormat="1" ht="45" customHeight="1" spans="1:14">
      <c r="A40" s="22">
        <v>37</v>
      </c>
      <c r="B40" s="22"/>
      <c r="C40" s="29" t="s">
        <v>89</v>
      </c>
      <c r="D40" s="23">
        <v>55</v>
      </c>
      <c r="E40" s="22">
        <f t="shared" si="3"/>
        <v>2200</v>
      </c>
      <c r="F40" s="22"/>
      <c r="G40" s="22"/>
      <c r="H40" s="22"/>
      <c r="I40" s="22"/>
      <c r="J40" s="22"/>
      <c r="K40" s="22"/>
      <c r="L40" s="22">
        <f t="shared" si="1"/>
        <v>2200</v>
      </c>
      <c r="M40" s="26"/>
      <c r="N40" s="30" t="s">
        <v>90</v>
      </c>
    </row>
    <row r="41" s="3" customFormat="1" ht="30" customHeight="1" spans="1:14">
      <c r="A41" s="22">
        <v>38</v>
      </c>
      <c r="B41" s="22"/>
      <c r="C41" s="31"/>
      <c r="D41" s="23">
        <v>85</v>
      </c>
      <c r="E41" s="22"/>
      <c r="F41" s="22"/>
      <c r="G41" s="22"/>
      <c r="H41" s="22"/>
      <c r="I41" s="22"/>
      <c r="J41" s="22">
        <f>D41*20</f>
        <v>1700</v>
      </c>
      <c r="K41" s="22"/>
      <c r="L41" s="22">
        <f t="shared" si="1"/>
        <v>1700</v>
      </c>
      <c r="M41" s="26"/>
      <c r="N41" s="32"/>
    </row>
    <row r="42" s="3" customFormat="1" ht="30" customHeight="1" spans="1:14">
      <c r="A42" s="22">
        <v>39</v>
      </c>
      <c r="B42" s="22" t="s">
        <v>91</v>
      </c>
      <c r="C42" s="23" t="s">
        <v>92</v>
      </c>
      <c r="D42" s="23">
        <v>109.8</v>
      </c>
      <c r="E42" s="22"/>
      <c r="F42" s="22"/>
      <c r="G42" s="22">
        <f>D42*80</f>
        <v>8784</v>
      </c>
      <c r="H42" s="22"/>
      <c r="I42" s="22"/>
      <c r="J42" s="22"/>
      <c r="K42" s="22"/>
      <c r="L42" s="22">
        <f t="shared" si="1"/>
        <v>8784</v>
      </c>
      <c r="M42" s="26"/>
      <c r="N42" s="22" t="s">
        <v>93</v>
      </c>
    </row>
    <row r="43" s="4" customFormat="1" ht="22" customHeight="1" spans="1:14">
      <c r="A43" s="22">
        <v>40</v>
      </c>
      <c r="B43" s="33" t="s">
        <v>94</v>
      </c>
      <c r="C43" s="34" t="s">
        <v>95</v>
      </c>
      <c r="D43" s="34">
        <v>104.7</v>
      </c>
      <c r="E43" s="33"/>
      <c r="F43" s="33"/>
      <c r="G43" s="22">
        <f>D43*80</f>
        <v>8376</v>
      </c>
      <c r="H43" s="33"/>
      <c r="I43" s="33"/>
      <c r="J43" s="33"/>
      <c r="K43" s="33"/>
      <c r="L43" s="22">
        <f t="shared" si="1"/>
        <v>8376</v>
      </c>
      <c r="M43" s="26"/>
      <c r="N43" s="33" t="s">
        <v>96</v>
      </c>
    </row>
    <row r="44" s="4" customFormat="1" ht="22" customHeight="1" spans="1:14">
      <c r="A44" s="22">
        <v>41</v>
      </c>
      <c r="B44" s="30" t="s">
        <v>97</v>
      </c>
      <c r="C44" s="23" t="s">
        <v>98</v>
      </c>
      <c r="D44" s="23">
        <v>111</v>
      </c>
      <c r="E44" s="22">
        <f t="shared" ref="E44:E52" si="4">D44*40</f>
        <v>4440</v>
      </c>
      <c r="F44" s="22"/>
      <c r="G44" s="22"/>
      <c r="H44" s="22"/>
      <c r="I44" s="22"/>
      <c r="J44" s="22"/>
      <c r="K44" s="22"/>
      <c r="L44" s="22">
        <f t="shared" si="1"/>
        <v>4440</v>
      </c>
      <c r="M44" s="26"/>
      <c r="N44" s="22" t="s">
        <v>99</v>
      </c>
    </row>
    <row r="45" s="3" customFormat="1" ht="22" customHeight="1" spans="1:14">
      <c r="A45" s="22">
        <v>42</v>
      </c>
      <c r="B45" s="35"/>
      <c r="C45" s="23" t="s">
        <v>100</v>
      </c>
      <c r="D45" s="23">
        <v>169.9</v>
      </c>
      <c r="E45" s="22">
        <f t="shared" si="4"/>
        <v>6796</v>
      </c>
      <c r="F45" s="22"/>
      <c r="G45" s="22"/>
      <c r="H45" s="22"/>
      <c r="I45" s="22"/>
      <c r="J45" s="22"/>
      <c r="K45" s="22"/>
      <c r="L45" s="22">
        <f t="shared" si="1"/>
        <v>6796</v>
      </c>
      <c r="M45" s="26"/>
      <c r="N45" s="22" t="s">
        <v>101</v>
      </c>
    </row>
    <row r="46" s="3" customFormat="1" ht="22" customHeight="1" spans="1:14">
      <c r="A46" s="22">
        <v>43</v>
      </c>
      <c r="B46" s="35"/>
      <c r="C46" s="23" t="s">
        <v>102</v>
      </c>
      <c r="D46" s="23">
        <v>70.8</v>
      </c>
      <c r="E46" s="22">
        <f t="shared" si="4"/>
        <v>2832</v>
      </c>
      <c r="F46" s="22"/>
      <c r="G46" s="22"/>
      <c r="H46" s="22"/>
      <c r="I46" s="22"/>
      <c r="J46" s="22"/>
      <c r="K46" s="22"/>
      <c r="L46" s="22">
        <f t="shared" si="1"/>
        <v>2832</v>
      </c>
      <c r="M46" s="26"/>
      <c r="N46" s="22" t="s">
        <v>103</v>
      </c>
    </row>
    <row r="47" s="3" customFormat="1" ht="22" customHeight="1" spans="1:14">
      <c r="A47" s="22">
        <v>44</v>
      </c>
      <c r="B47" s="35"/>
      <c r="C47" s="23" t="s">
        <v>104</v>
      </c>
      <c r="D47" s="23">
        <v>114.65</v>
      </c>
      <c r="E47" s="22">
        <f t="shared" si="4"/>
        <v>4586</v>
      </c>
      <c r="F47" s="22"/>
      <c r="G47" s="22"/>
      <c r="H47" s="22"/>
      <c r="I47" s="22"/>
      <c r="J47" s="22"/>
      <c r="K47" s="22"/>
      <c r="L47" s="22">
        <f t="shared" si="1"/>
        <v>4586</v>
      </c>
      <c r="M47" s="26"/>
      <c r="N47" s="22" t="s">
        <v>105</v>
      </c>
    </row>
    <row r="48" s="3" customFormat="1" ht="50" customHeight="1" spans="1:14">
      <c r="A48" s="22">
        <v>45</v>
      </c>
      <c r="B48" s="22" t="s">
        <v>106</v>
      </c>
      <c r="C48" s="23" t="s">
        <v>107</v>
      </c>
      <c r="D48" s="23">
        <v>108.6</v>
      </c>
      <c r="E48" s="22">
        <f t="shared" si="4"/>
        <v>4344</v>
      </c>
      <c r="F48" s="22"/>
      <c r="G48" s="22"/>
      <c r="H48" s="22"/>
      <c r="I48" s="22"/>
      <c r="J48" s="22"/>
      <c r="K48" s="22"/>
      <c r="L48" s="22">
        <f t="shared" si="1"/>
        <v>4344</v>
      </c>
      <c r="M48" s="26"/>
      <c r="N48" s="22" t="s">
        <v>108</v>
      </c>
    </row>
    <row r="49" s="3" customFormat="1" ht="22" customHeight="1" spans="1:14">
      <c r="A49" s="22">
        <v>46</v>
      </c>
      <c r="B49" s="22" t="s">
        <v>109</v>
      </c>
      <c r="C49" s="23" t="s">
        <v>110</v>
      </c>
      <c r="D49" s="23">
        <v>113.6</v>
      </c>
      <c r="E49" s="22">
        <f t="shared" si="4"/>
        <v>4544</v>
      </c>
      <c r="F49" s="22"/>
      <c r="G49" s="22"/>
      <c r="H49" s="22"/>
      <c r="I49" s="22"/>
      <c r="J49" s="22"/>
      <c r="K49" s="22"/>
      <c r="L49" s="22">
        <f t="shared" si="1"/>
        <v>4544</v>
      </c>
      <c r="M49" s="26"/>
      <c r="N49" s="22" t="s">
        <v>111</v>
      </c>
    </row>
    <row r="50" s="3" customFormat="1" ht="22" customHeight="1" spans="1:14">
      <c r="A50" s="22">
        <v>47</v>
      </c>
      <c r="B50" s="22"/>
      <c r="C50" s="23" t="s">
        <v>112</v>
      </c>
      <c r="D50" s="23">
        <v>172.5</v>
      </c>
      <c r="E50" s="22">
        <f t="shared" si="4"/>
        <v>6900</v>
      </c>
      <c r="F50" s="22"/>
      <c r="G50" s="22"/>
      <c r="H50" s="22"/>
      <c r="I50" s="22"/>
      <c r="J50" s="22"/>
      <c r="K50" s="22"/>
      <c r="L50" s="22">
        <f t="shared" si="1"/>
        <v>6900</v>
      </c>
      <c r="M50" s="26"/>
      <c r="N50" s="22" t="s">
        <v>113</v>
      </c>
    </row>
    <row r="51" s="3" customFormat="1" ht="22" customHeight="1" spans="1:14">
      <c r="A51" s="22">
        <v>48</v>
      </c>
      <c r="B51" s="22"/>
      <c r="C51" s="23" t="s">
        <v>114</v>
      </c>
      <c r="D51" s="23">
        <v>34.1</v>
      </c>
      <c r="E51" s="22">
        <f t="shared" si="4"/>
        <v>1364</v>
      </c>
      <c r="F51" s="22"/>
      <c r="G51" s="22"/>
      <c r="H51" s="22"/>
      <c r="I51" s="22"/>
      <c r="J51" s="22"/>
      <c r="K51" s="22"/>
      <c r="L51" s="22">
        <f t="shared" si="1"/>
        <v>1364</v>
      </c>
      <c r="M51" s="26"/>
      <c r="N51" s="22" t="s">
        <v>115</v>
      </c>
    </row>
    <row r="52" s="3" customFormat="1" ht="22" customHeight="1" spans="1:14">
      <c r="A52" s="22">
        <v>49</v>
      </c>
      <c r="B52" s="22"/>
      <c r="C52" s="23" t="s">
        <v>116</v>
      </c>
      <c r="D52" s="23">
        <v>30.8</v>
      </c>
      <c r="E52" s="22">
        <f t="shared" si="4"/>
        <v>1232</v>
      </c>
      <c r="F52" s="22"/>
      <c r="G52" s="22"/>
      <c r="H52" s="22"/>
      <c r="I52" s="22"/>
      <c r="J52" s="22"/>
      <c r="K52" s="22"/>
      <c r="L52" s="22">
        <f t="shared" si="1"/>
        <v>1232</v>
      </c>
      <c r="M52" s="26"/>
      <c r="N52" s="22" t="s">
        <v>117</v>
      </c>
    </row>
    <row r="53" s="4" customFormat="1" ht="42" customHeight="1" spans="1:14">
      <c r="A53" s="22">
        <v>50</v>
      </c>
      <c r="B53" s="33" t="s">
        <v>118</v>
      </c>
      <c r="C53" s="34" t="s">
        <v>119</v>
      </c>
      <c r="D53" s="34">
        <v>145.4</v>
      </c>
      <c r="E53" s="33"/>
      <c r="F53" s="33"/>
      <c r="G53" s="33">
        <f>D53*80</f>
        <v>11632</v>
      </c>
      <c r="H53" s="33"/>
      <c r="I53" s="33"/>
      <c r="J53" s="33"/>
      <c r="K53" s="33">
        <v>15000</v>
      </c>
      <c r="L53" s="22">
        <f t="shared" si="1"/>
        <v>26632</v>
      </c>
      <c r="M53" s="26"/>
      <c r="N53" s="33" t="s">
        <v>120</v>
      </c>
    </row>
    <row r="54" s="3" customFormat="1" ht="22" customHeight="1" spans="1:14">
      <c r="A54" s="22">
        <v>51</v>
      </c>
      <c r="B54" s="22"/>
      <c r="C54" s="23" t="s">
        <v>121</v>
      </c>
      <c r="D54" s="23">
        <v>261.8</v>
      </c>
      <c r="E54" s="22">
        <f t="shared" ref="E54:E70" si="5">D54*40</f>
        <v>10472</v>
      </c>
      <c r="F54" s="22"/>
      <c r="G54" s="22"/>
      <c r="H54" s="22"/>
      <c r="I54" s="22"/>
      <c r="J54" s="22"/>
      <c r="K54" s="22"/>
      <c r="L54" s="22">
        <f t="shared" si="1"/>
        <v>10472</v>
      </c>
      <c r="M54" s="26"/>
      <c r="N54" s="22" t="s">
        <v>122</v>
      </c>
    </row>
    <row r="55" s="3" customFormat="1" ht="51" customHeight="1" spans="1:14">
      <c r="A55" s="22">
        <v>52</v>
      </c>
      <c r="B55" s="30" t="s">
        <v>123</v>
      </c>
      <c r="C55" s="23" t="s">
        <v>124</v>
      </c>
      <c r="D55" s="23">
        <v>65.95</v>
      </c>
      <c r="E55" s="22">
        <f t="shared" si="5"/>
        <v>2638</v>
      </c>
      <c r="F55" s="22"/>
      <c r="G55" s="22"/>
      <c r="H55" s="22"/>
      <c r="I55" s="22"/>
      <c r="J55" s="22"/>
      <c r="K55" s="22"/>
      <c r="L55" s="22">
        <f t="shared" si="1"/>
        <v>2638</v>
      </c>
      <c r="M55" s="26"/>
      <c r="N55" s="22" t="s">
        <v>125</v>
      </c>
    </row>
    <row r="56" s="3" customFormat="1" ht="48" customHeight="1" spans="1:14">
      <c r="A56" s="22">
        <v>53</v>
      </c>
      <c r="B56" s="35"/>
      <c r="C56" s="23" t="s">
        <v>126</v>
      </c>
      <c r="D56" s="23">
        <v>11.55</v>
      </c>
      <c r="E56" s="22">
        <f t="shared" si="5"/>
        <v>462</v>
      </c>
      <c r="F56" s="22"/>
      <c r="G56" s="22"/>
      <c r="H56" s="22"/>
      <c r="I56" s="22"/>
      <c r="J56" s="22"/>
      <c r="K56" s="22"/>
      <c r="L56" s="22">
        <f t="shared" si="1"/>
        <v>462</v>
      </c>
      <c r="M56" s="26"/>
      <c r="N56" s="22" t="s">
        <v>127</v>
      </c>
    </row>
    <row r="57" s="3" customFormat="1" ht="30" customHeight="1" spans="1:14">
      <c r="A57" s="22">
        <v>54</v>
      </c>
      <c r="B57" s="32"/>
      <c r="C57" s="23" t="s">
        <v>128</v>
      </c>
      <c r="D57" s="23">
        <v>45.62</v>
      </c>
      <c r="E57" s="22">
        <f t="shared" si="5"/>
        <v>1824.8</v>
      </c>
      <c r="F57" s="22"/>
      <c r="G57" s="22"/>
      <c r="H57" s="22"/>
      <c r="I57" s="22"/>
      <c r="J57" s="22"/>
      <c r="K57" s="22"/>
      <c r="L57" s="22">
        <f t="shared" si="1"/>
        <v>1824.8</v>
      </c>
      <c r="M57" s="26"/>
      <c r="N57" s="22" t="s">
        <v>129</v>
      </c>
    </row>
    <row r="58" s="4" customFormat="1" ht="50" customHeight="1" spans="1:14">
      <c r="A58" s="22">
        <v>55</v>
      </c>
      <c r="B58" s="33" t="s">
        <v>130</v>
      </c>
      <c r="C58" s="34" t="s">
        <v>131</v>
      </c>
      <c r="D58" s="34">
        <v>45.83</v>
      </c>
      <c r="E58" s="22">
        <f t="shared" si="5"/>
        <v>1833.2</v>
      </c>
      <c r="F58" s="33"/>
      <c r="G58" s="33"/>
      <c r="H58" s="33"/>
      <c r="I58" s="33"/>
      <c r="J58" s="33"/>
      <c r="K58" s="33"/>
      <c r="L58" s="22">
        <f t="shared" si="1"/>
        <v>1833.2</v>
      </c>
      <c r="M58" s="26"/>
      <c r="N58" s="33" t="s">
        <v>132</v>
      </c>
    </row>
    <row r="59" s="4" customFormat="1" ht="55" customHeight="1" spans="1:14">
      <c r="A59" s="22">
        <v>56</v>
      </c>
      <c r="B59" s="33"/>
      <c r="C59" s="34" t="s">
        <v>133</v>
      </c>
      <c r="D59" s="34">
        <v>288.1</v>
      </c>
      <c r="E59" s="22">
        <f t="shared" si="5"/>
        <v>11524</v>
      </c>
      <c r="F59" s="33"/>
      <c r="G59" s="33"/>
      <c r="H59" s="33"/>
      <c r="I59" s="33"/>
      <c r="J59" s="33"/>
      <c r="K59" s="33"/>
      <c r="L59" s="22">
        <f t="shared" si="1"/>
        <v>11524</v>
      </c>
      <c r="M59" s="26"/>
      <c r="N59" s="33" t="s">
        <v>134</v>
      </c>
    </row>
    <row r="60" s="3" customFormat="1" ht="22" customHeight="1" spans="1:14">
      <c r="A60" s="22">
        <v>57</v>
      </c>
      <c r="B60" s="22"/>
      <c r="C60" s="23" t="s">
        <v>135</v>
      </c>
      <c r="D60" s="36">
        <v>40</v>
      </c>
      <c r="E60" s="22">
        <f t="shared" si="5"/>
        <v>1600</v>
      </c>
      <c r="F60" s="22"/>
      <c r="G60" s="22"/>
      <c r="H60" s="22"/>
      <c r="I60" s="22"/>
      <c r="J60" s="22"/>
      <c r="K60" s="22"/>
      <c r="L60" s="22">
        <f t="shared" si="1"/>
        <v>1600</v>
      </c>
      <c r="M60" s="26"/>
      <c r="N60" s="22" t="s">
        <v>136</v>
      </c>
    </row>
    <row r="61" s="3" customFormat="1" ht="22" customHeight="1" spans="1:14">
      <c r="A61" s="22">
        <v>58</v>
      </c>
      <c r="B61" s="22"/>
      <c r="C61" s="23" t="s">
        <v>137</v>
      </c>
      <c r="D61" s="23">
        <v>97.67</v>
      </c>
      <c r="E61" s="22">
        <f t="shared" si="5"/>
        <v>3906.8</v>
      </c>
      <c r="F61" s="22"/>
      <c r="G61" s="22"/>
      <c r="H61" s="22"/>
      <c r="I61" s="22"/>
      <c r="J61" s="22"/>
      <c r="K61" s="22"/>
      <c r="L61" s="22">
        <f t="shared" si="1"/>
        <v>3906.8</v>
      </c>
      <c r="M61" s="26"/>
      <c r="N61" s="22" t="s">
        <v>138</v>
      </c>
    </row>
    <row r="62" s="3" customFormat="1" ht="22" customHeight="1" spans="1:14">
      <c r="A62" s="22">
        <v>59</v>
      </c>
      <c r="B62" s="22" t="s">
        <v>139</v>
      </c>
      <c r="C62" s="23" t="s">
        <v>140</v>
      </c>
      <c r="D62" s="23">
        <v>34.76</v>
      </c>
      <c r="E62" s="22">
        <f t="shared" si="5"/>
        <v>1390.4</v>
      </c>
      <c r="F62" s="22"/>
      <c r="G62" s="22"/>
      <c r="H62" s="22"/>
      <c r="I62" s="22"/>
      <c r="J62" s="22"/>
      <c r="K62" s="22"/>
      <c r="L62" s="22">
        <f t="shared" si="1"/>
        <v>1390.4</v>
      </c>
      <c r="M62" s="26"/>
      <c r="N62" s="22" t="s">
        <v>141</v>
      </c>
    </row>
    <row r="63" s="3" customFormat="1" ht="22" customHeight="1" spans="1:14">
      <c r="A63" s="22">
        <v>60</v>
      </c>
      <c r="B63" s="22"/>
      <c r="C63" s="37" t="s">
        <v>47</v>
      </c>
      <c r="D63" s="23">
        <v>34.52</v>
      </c>
      <c r="E63" s="22">
        <f t="shared" si="5"/>
        <v>1380.8</v>
      </c>
      <c r="F63" s="22"/>
      <c r="G63" s="22"/>
      <c r="H63" s="22"/>
      <c r="I63" s="22"/>
      <c r="J63" s="22"/>
      <c r="K63" s="22"/>
      <c r="L63" s="22">
        <f t="shared" si="1"/>
        <v>1380.8</v>
      </c>
      <c r="M63" s="26"/>
      <c r="N63" s="22" t="s">
        <v>142</v>
      </c>
    </row>
    <row r="64" s="3" customFormat="1" ht="22" customHeight="1" spans="1:14">
      <c r="A64" s="22">
        <v>61</v>
      </c>
      <c r="B64" s="22" t="s">
        <v>143</v>
      </c>
      <c r="C64" s="25" t="s">
        <v>144</v>
      </c>
      <c r="D64" s="25">
        <v>34</v>
      </c>
      <c r="E64" s="22">
        <f t="shared" si="5"/>
        <v>1360</v>
      </c>
      <c r="F64" s="22"/>
      <c r="G64" s="22"/>
      <c r="H64" s="22"/>
      <c r="I64" s="22"/>
      <c r="J64" s="22"/>
      <c r="K64" s="22"/>
      <c r="L64" s="22">
        <f t="shared" si="1"/>
        <v>1360</v>
      </c>
      <c r="M64" s="26"/>
      <c r="N64" s="25" t="s">
        <v>145</v>
      </c>
    </row>
    <row r="65" s="3" customFormat="1" ht="22" customHeight="1" spans="1:15">
      <c r="A65" s="22">
        <v>62</v>
      </c>
      <c r="B65" s="22"/>
      <c r="C65" s="25" t="s">
        <v>146</v>
      </c>
      <c r="D65" s="25">
        <v>32</v>
      </c>
      <c r="E65" s="22">
        <f t="shared" si="5"/>
        <v>1280</v>
      </c>
      <c r="F65" s="22"/>
      <c r="G65" s="22"/>
      <c r="H65" s="22"/>
      <c r="I65" s="22"/>
      <c r="J65" s="22"/>
      <c r="K65" s="22"/>
      <c r="L65" s="22">
        <f t="shared" si="1"/>
        <v>1280</v>
      </c>
      <c r="M65" s="26"/>
      <c r="N65" s="25" t="s">
        <v>147</v>
      </c>
    </row>
    <row r="66" s="3" customFormat="1" ht="22" customHeight="1" spans="1:15">
      <c r="A66" s="22">
        <v>63</v>
      </c>
      <c r="B66" s="22"/>
      <c r="C66" s="25" t="s">
        <v>148</v>
      </c>
      <c r="D66" s="25">
        <v>42</v>
      </c>
      <c r="E66" s="22">
        <f t="shared" si="5"/>
        <v>1680</v>
      </c>
      <c r="F66" s="22"/>
      <c r="G66" s="22"/>
      <c r="H66" s="22"/>
      <c r="I66" s="22"/>
      <c r="J66" s="22"/>
      <c r="K66" s="22"/>
      <c r="L66" s="22">
        <f t="shared" si="1"/>
        <v>1680</v>
      </c>
      <c r="M66" s="26"/>
      <c r="N66" s="25" t="s">
        <v>149</v>
      </c>
    </row>
    <row r="67" s="3" customFormat="1" ht="22" customHeight="1" spans="1:15">
      <c r="A67" s="22">
        <v>64</v>
      </c>
      <c r="B67" s="22"/>
      <c r="C67" s="25" t="s">
        <v>146</v>
      </c>
      <c r="D67" s="25">
        <v>42</v>
      </c>
      <c r="E67" s="22">
        <f t="shared" si="5"/>
        <v>1680</v>
      </c>
      <c r="F67" s="22"/>
      <c r="G67" s="22"/>
      <c r="H67" s="22"/>
      <c r="I67" s="22"/>
      <c r="J67" s="22"/>
      <c r="K67" s="22"/>
      <c r="L67" s="22">
        <f t="shared" si="1"/>
        <v>1680</v>
      </c>
      <c r="M67" s="26"/>
      <c r="N67" s="25" t="s">
        <v>150</v>
      </c>
    </row>
    <row r="68" s="3" customFormat="1" ht="22" customHeight="1" spans="1:15">
      <c r="A68" s="22">
        <v>65</v>
      </c>
      <c r="B68" s="22"/>
      <c r="C68" s="25" t="s">
        <v>151</v>
      </c>
      <c r="D68" s="25">
        <v>38.3</v>
      </c>
      <c r="E68" s="22">
        <f t="shared" si="5"/>
        <v>1532</v>
      </c>
      <c r="F68" s="22"/>
      <c r="G68" s="22"/>
      <c r="H68" s="22"/>
      <c r="I68" s="22"/>
      <c r="J68" s="22"/>
      <c r="K68" s="22"/>
      <c r="L68" s="22">
        <f t="shared" ref="L68:L94" si="6">K68+J68+I68+H68+G68+F68+E68</f>
        <v>1532</v>
      </c>
      <c r="M68" s="26"/>
      <c r="N68" s="25" t="s">
        <v>152</v>
      </c>
    </row>
    <row r="69" s="3" customFormat="1" ht="22" customHeight="1" spans="1:15">
      <c r="A69" s="22">
        <v>66</v>
      </c>
      <c r="B69" s="22"/>
      <c r="C69" s="25" t="s">
        <v>153</v>
      </c>
      <c r="D69" s="25">
        <v>60</v>
      </c>
      <c r="E69" s="22">
        <f t="shared" si="5"/>
        <v>2400</v>
      </c>
      <c r="F69" s="22"/>
      <c r="G69" s="22"/>
      <c r="H69" s="22"/>
      <c r="I69" s="22"/>
      <c r="J69" s="22"/>
      <c r="K69" s="22"/>
      <c r="L69" s="22">
        <f t="shared" si="6"/>
        <v>2400</v>
      </c>
      <c r="M69" s="26"/>
      <c r="N69" s="25" t="s">
        <v>154</v>
      </c>
    </row>
    <row r="70" s="3" customFormat="1" ht="22" customHeight="1" spans="1:15">
      <c r="A70" s="22">
        <v>67</v>
      </c>
      <c r="B70" s="22"/>
      <c r="C70" s="25" t="s">
        <v>155</v>
      </c>
      <c r="D70" s="25">
        <v>36</v>
      </c>
      <c r="E70" s="22">
        <f t="shared" si="5"/>
        <v>1440</v>
      </c>
      <c r="F70" s="22"/>
      <c r="G70" s="22"/>
      <c r="H70" s="22"/>
      <c r="I70" s="22"/>
      <c r="J70" s="22"/>
      <c r="K70" s="22"/>
      <c r="L70" s="22">
        <f t="shared" si="6"/>
        <v>1440</v>
      </c>
      <c r="M70" s="26"/>
      <c r="N70" s="25" t="s">
        <v>156</v>
      </c>
    </row>
    <row r="71" s="3" customFormat="1" ht="42.75" spans="1:15">
      <c r="A71" s="22">
        <v>68</v>
      </c>
      <c r="B71" s="22"/>
      <c r="C71" s="25" t="s">
        <v>157</v>
      </c>
      <c r="D71" s="25">
        <v>12.88</v>
      </c>
      <c r="E71" s="25"/>
      <c r="F71" s="22"/>
      <c r="G71" s="22"/>
      <c r="H71" s="22"/>
      <c r="I71" s="22">
        <f>D71*60</f>
        <v>772.8</v>
      </c>
      <c r="J71" s="22"/>
      <c r="K71" s="22">
        <v>15000</v>
      </c>
      <c r="L71" s="22">
        <f t="shared" si="6"/>
        <v>15772.8</v>
      </c>
      <c r="M71" s="26"/>
      <c r="N71" s="25" t="s">
        <v>158</v>
      </c>
    </row>
    <row r="72" s="3" customFormat="1" ht="46" customHeight="1" spans="1:15">
      <c r="A72" s="22">
        <v>69</v>
      </c>
      <c r="B72" s="22" t="s">
        <v>159</v>
      </c>
      <c r="C72" s="23" t="s">
        <v>160</v>
      </c>
      <c r="D72" s="23">
        <v>35</v>
      </c>
      <c r="E72" s="23">
        <f t="shared" ref="E72:E92" si="7">D72*40</f>
        <v>1400</v>
      </c>
      <c r="F72" s="22"/>
      <c r="G72" s="22"/>
      <c r="H72" s="22"/>
      <c r="I72" s="22"/>
      <c r="J72" s="22"/>
      <c r="K72" s="22"/>
      <c r="L72" s="22">
        <f t="shared" si="6"/>
        <v>1400</v>
      </c>
      <c r="M72" s="26"/>
      <c r="N72" s="22" t="s">
        <v>161</v>
      </c>
    </row>
    <row r="73" s="3" customFormat="1" ht="51" customHeight="1" spans="1:15">
      <c r="A73" s="22">
        <v>70</v>
      </c>
      <c r="B73" s="22" t="s">
        <v>162</v>
      </c>
      <c r="C73" s="23" t="s">
        <v>163</v>
      </c>
      <c r="D73" s="23">
        <v>3.15</v>
      </c>
      <c r="E73" s="23"/>
      <c r="F73" s="22">
        <f>D73*2000</f>
        <v>6300</v>
      </c>
      <c r="G73" s="22"/>
      <c r="H73" s="22"/>
      <c r="I73" s="22"/>
      <c r="J73" s="22"/>
      <c r="K73" s="22"/>
      <c r="L73" s="22">
        <f t="shared" si="6"/>
        <v>6300</v>
      </c>
      <c r="M73" s="26"/>
      <c r="N73" s="22" t="s">
        <v>164</v>
      </c>
      <c r="O73" s="38"/>
    </row>
    <row r="74" s="3" customFormat="1" ht="24" customHeight="1" spans="1:15">
      <c r="A74" s="22">
        <v>71</v>
      </c>
      <c r="B74" s="22" t="s">
        <v>165</v>
      </c>
      <c r="C74" s="23" t="s">
        <v>166</v>
      </c>
      <c r="D74" s="23">
        <v>15.51</v>
      </c>
      <c r="E74" s="22"/>
      <c r="F74" s="22">
        <f>D74*2000</f>
        <v>31020</v>
      </c>
      <c r="G74" s="22"/>
      <c r="H74" s="22"/>
      <c r="I74" s="22"/>
      <c r="J74" s="22"/>
      <c r="K74" s="22"/>
      <c r="L74" s="22">
        <f t="shared" si="6"/>
        <v>31020</v>
      </c>
      <c r="M74" s="26"/>
      <c r="N74" s="22" t="s">
        <v>167</v>
      </c>
    </row>
    <row r="75" s="3" customFormat="1" ht="46" customHeight="1" spans="1:15">
      <c r="A75" s="22">
        <v>72</v>
      </c>
      <c r="B75" s="22" t="s">
        <v>168</v>
      </c>
      <c r="C75" s="23" t="s">
        <v>169</v>
      </c>
      <c r="D75" s="23">
        <v>65</v>
      </c>
      <c r="E75" s="22">
        <f t="shared" si="7"/>
        <v>2600</v>
      </c>
      <c r="F75" s="22"/>
      <c r="G75" s="22"/>
      <c r="H75" s="22"/>
      <c r="I75" s="22"/>
      <c r="J75" s="22"/>
      <c r="K75" s="22"/>
      <c r="L75" s="22">
        <f t="shared" si="6"/>
        <v>2600</v>
      </c>
      <c r="M75" s="26"/>
      <c r="N75" s="22" t="s">
        <v>170</v>
      </c>
    </row>
    <row r="76" s="3" customFormat="1" ht="42.75" spans="1:15">
      <c r="A76" s="22">
        <v>73</v>
      </c>
      <c r="B76" s="22"/>
      <c r="C76" s="23" t="s">
        <v>171</v>
      </c>
      <c r="D76" s="23">
        <v>82</v>
      </c>
      <c r="E76" s="22">
        <f t="shared" si="7"/>
        <v>3280</v>
      </c>
      <c r="F76" s="22"/>
      <c r="G76" s="22"/>
      <c r="H76" s="22"/>
      <c r="I76" s="22"/>
      <c r="J76" s="22"/>
      <c r="K76" s="22">
        <v>15000</v>
      </c>
      <c r="L76" s="22">
        <f t="shared" si="6"/>
        <v>18280</v>
      </c>
      <c r="M76" s="26"/>
      <c r="N76" s="22" t="s">
        <v>172</v>
      </c>
    </row>
    <row r="77" s="3" customFormat="1" ht="42.75" spans="1:15">
      <c r="A77" s="22">
        <v>74</v>
      </c>
      <c r="B77" s="22"/>
      <c r="C77" s="23" t="s">
        <v>173</v>
      </c>
      <c r="D77" s="25">
        <v>88</v>
      </c>
      <c r="E77" s="22">
        <f t="shared" si="7"/>
        <v>3520</v>
      </c>
      <c r="F77" s="22"/>
      <c r="G77" s="22"/>
      <c r="H77" s="22"/>
      <c r="I77" s="22"/>
      <c r="J77" s="22"/>
      <c r="K77" s="22"/>
      <c r="L77" s="22">
        <f t="shared" si="6"/>
        <v>3520</v>
      </c>
      <c r="M77" s="26"/>
      <c r="N77" s="22" t="s">
        <v>170</v>
      </c>
    </row>
    <row r="78" s="3" customFormat="1" ht="19" customHeight="1" spans="1:15">
      <c r="A78" s="22">
        <v>75</v>
      </c>
      <c r="B78" s="22"/>
      <c r="C78" s="25" t="s">
        <v>174</v>
      </c>
      <c r="D78" s="25">
        <v>52</v>
      </c>
      <c r="E78" s="22">
        <f t="shared" si="7"/>
        <v>2080</v>
      </c>
      <c r="F78" s="22"/>
      <c r="G78" s="22"/>
      <c r="H78" s="22"/>
      <c r="I78" s="22"/>
      <c r="J78" s="22"/>
      <c r="K78" s="22"/>
      <c r="L78" s="22">
        <f t="shared" si="6"/>
        <v>2080</v>
      </c>
      <c r="M78" s="26"/>
      <c r="N78" s="25" t="s">
        <v>175</v>
      </c>
    </row>
    <row r="79" s="3" customFormat="1" ht="19" customHeight="1" spans="1:15">
      <c r="A79" s="22">
        <v>76</v>
      </c>
      <c r="B79" s="22"/>
      <c r="C79" s="25" t="s">
        <v>176</v>
      </c>
      <c r="D79" s="25">
        <v>43</v>
      </c>
      <c r="E79" s="22">
        <f t="shared" si="7"/>
        <v>1720</v>
      </c>
      <c r="F79" s="22"/>
      <c r="G79" s="22"/>
      <c r="H79" s="22"/>
      <c r="I79" s="22"/>
      <c r="J79" s="22"/>
      <c r="K79" s="22"/>
      <c r="L79" s="22">
        <f t="shared" si="6"/>
        <v>1720</v>
      </c>
      <c r="M79" s="26"/>
      <c r="N79" s="25" t="s">
        <v>177</v>
      </c>
    </row>
    <row r="80" s="3" customFormat="1" ht="22" customHeight="1" spans="1:15">
      <c r="A80" s="22">
        <v>77</v>
      </c>
      <c r="B80" s="22"/>
      <c r="C80" s="25" t="s">
        <v>178</v>
      </c>
      <c r="D80" s="25">
        <v>49.5</v>
      </c>
      <c r="E80" s="22">
        <f t="shared" si="7"/>
        <v>1980</v>
      </c>
      <c r="F80" s="22"/>
      <c r="G80" s="22"/>
      <c r="H80" s="22"/>
      <c r="I80" s="22"/>
      <c r="J80" s="22"/>
      <c r="K80" s="22"/>
      <c r="L80" s="22">
        <f t="shared" si="6"/>
        <v>1980</v>
      </c>
      <c r="M80" s="26"/>
      <c r="N80" s="25" t="s">
        <v>179</v>
      </c>
    </row>
    <row r="81" s="3" customFormat="1" ht="20" customHeight="1" spans="1:14">
      <c r="A81" s="22">
        <v>78</v>
      </c>
      <c r="B81" s="22"/>
      <c r="C81" s="25" t="s">
        <v>180</v>
      </c>
      <c r="D81" s="25">
        <v>11</v>
      </c>
      <c r="E81" s="22">
        <f t="shared" si="7"/>
        <v>440</v>
      </c>
      <c r="F81" s="22"/>
      <c r="G81" s="22"/>
      <c r="H81" s="22"/>
      <c r="I81" s="22"/>
      <c r="J81" s="22"/>
      <c r="K81" s="22"/>
      <c r="L81" s="22">
        <f t="shared" si="6"/>
        <v>440</v>
      </c>
      <c r="M81" s="26"/>
      <c r="N81" s="25" t="s">
        <v>181</v>
      </c>
    </row>
    <row r="82" s="3" customFormat="1" ht="19" customHeight="1" spans="1:14">
      <c r="A82" s="22">
        <v>79</v>
      </c>
      <c r="B82" s="22"/>
      <c r="C82" s="25" t="s">
        <v>182</v>
      </c>
      <c r="D82" s="25">
        <v>71</v>
      </c>
      <c r="E82" s="22">
        <f t="shared" si="7"/>
        <v>2840</v>
      </c>
      <c r="F82" s="22"/>
      <c r="G82" s="22"/>
      <c r="H82" s="22"/>
      <c r="I82" s="22"/>
      <c r="J82" s="22"/>
      <c r="K82" s="22"/>
      <c r="L82" s="22">
        <f t="shared" si="6"/>
        <v>2840</v>
      </c>
      <c r="M82" s="26"/>
      <c r="N82" s="25" t="s">
        <v>183</v>
      </c>
    </row>
    <row r="83" s="3" customFormat="1" ht="17" customHeight="1" spans="1:14">
      <c r="A83" s="22">
        <v>80</v>
      </c>
      <c r="B83" s="22"/>
      <c r="C83" s="25" t="s">
        <v>184</v>
      </c>
      <c r="D83" s="25">
        <v>103</v>
      </c>
      <c r="E83" s="22">
        <f t="shared" si="7"/>
        <v>4120</v>
      </c>
      <c r="F83" s="22"/>
      <c r="G83" s="22"/>
      <c r="H83" s="22"/>
      <c r="I83" s="22"/>
      <c r="J83" s="22"/>
      <c r="K83" s="22"/>
      <c r="L83" s="22">
        <f t="shared" si="6"/>
        <v>4120</v>
      </c>
      <c r="M83" s="26"/>
      <c r="N83" s="25" t="s">
        <v>185</v>
      </c>
    </row>
    <row r="84" s="3" customFormat="1" ht="18" customHeight="1" spans="1:14">
      <c r="A84" s="22">
        <v>81</v>
      </c>
      <c r="B84" s="22"/>
      <c r="C84" s="25" t="s">
        <v>186</v>
      </c>
      <c r="D84" s="25">
        <v>16</v>
      </c>
      <c r="E84" s="22">
        <f t="shared" si="7"/>
        <v>640</v>
      </c>
      <c r="F84" s="22"/>
      <c r="G84" s="22"/>
      <c r="H84" s="22"/>
      <c r="I84" s="22"/>
      <c r="J84" s="22"/>
      <c r="K84" s="22"/>
      <c r="L84" s="22">
        <f t="shared" si="6"/>
        <v>640</v>
      </c>
      <c r="M84" s="26"/>
      <c r="N84" s="25" t="s">
        <v>187</v>
      </c>
    </row>
    <row r="85" s="3" customFormat="1" ht="22" customHeight="1" spans="1:14">
      <c r="A85" s="22">
        <v>82</v>
      </c>
      <c r="B85" s="22"/>
      <c r="C85" s="25" t="s">
        <v>188</v>
      </c>
      <c r="D85" s="25">
        <v>32</v>
      </c>
      <c r="E85" s="22">
        <f t="shared" si="7"/>
        <v>1280</v>
      </c>
      <c r="F85" s="22"/>
      <c r="G85" s="22"/>
      <c r="H85" s="22"/>
      <c r="I85" s="22"/>
      <c r="J85" s="22"/>
      <c r="K85" s="22"/>
      <c r="L85" s="22">
        <f t="shared" si="6"/>
        <v>1280</v>
      </c>
      <c r="M85" s="26"/>
      <c r="N85" s="25" t="s">
        <v>189</v>
      </c>
    </row>
    <row r="86" s="3" customFormat="1" ht="22" customHeight="1" spans="1:14">
      <c r="A86" s="22">
        <v>83</v>
      </c>
      <c r="B86" s="22"/>
      <c r="C86" s="25" t="s">
        <v>190</v>
      </c>
      <c r="D86" s="25">
        <v>30.5</v>
      </c>
      <c r="E86" s="22">
        <f t="shared" si="7"/>
        <v>1220</v>
      </c>
      <c r="F86" s="22"/>
      <c r="G86" s="22"/>
      <c r="H86" s="22"/>
      <c r="I86" s="22"/>
      <c r="J86" s="22"/>
      <c r="K86" s="22"/>
      <c r="L86" s="22">
        <f t="shared" si="6"/>
        <v>1220</v>
      </c>
      <c r="M86" s="26"/>
      <c r="N86" s="25" t="s">
        <v>191</v>
      </c>
    </row>
    <row r="87" s="3" customFormat="1" ht="22" customHeight="1" spans="1:14">
      <c r="A87" s="22">
        <v>84</v>
      </c>
      <c r="B87" s="22"/>
      <c r="C87" s="25" t="s">
        <v>192</v>
      </c>
      <c r="D87" s="25">
        <v>36.5</v>
      </c>
      <c r="E87" s="22">
        <f t="shared" si="7"/>
        <v>1460</v>
      </c>
      <c r="F87" s="22"/>
      <c r="G87" s="22"/>
      <c r="H87" s="22"/>
      <c r="I87" s="22"/>
      <c r="J87" s="22"/>
      <c r="K87" s="22"/>
      <c r="L87" s="22">
        <f t="shared" si="6"/>
        <v>1460</v>
      </c>
      <c r="M87" s="26"/>
      <c r="N87" s="25" t="s">
        <v>193</v>
      </c>
    </row>
    <row r="88" s="3" customFormat="1" ht="22" customHeight="1" spans="1:14">
      <c r="A88" s="22">
        <v>85</v>
      </c>
      <c r="B88" s="22"/>
      <c r="C88" s="25" t="s">
        <v>194</v>
      </c>
      <c r="D88" s="25">
        <v>46</v>
      </c>
      <c r="E88" s="22">
        <f t="shared" si="7"/>
        <v>1840</v>
      </c>
      <c r="F88" s="22"/>
      <c r="G88" s="22"/>
      <c r="H88" s="22"/>
      <c r="I88" s="22"/>
      <c r="J88" s="22"/>
      <c r="K88" s="22"/>
      <c r="L88" s="22">
        <f t="shared" si="6"/>
        <v>1840</v>
      </c>
      <c r="M88" s="26"/>
      <c r="N88" s="25" t="s">
        <v>195</v>
      </c>
    </row>
    <row r="89" s="3" customFormat="1" ht="22" customHeight="1" spans="1:14">
      <c r="A89" s="22">
        <v>86</v>
      </c>
      <c r="B89" s="22"/>
      <c r="C89" s="25" t="s">
        <v>196</v>
      </c>
      <c r="D89" s="25">
        <v>37</v>
      </c>
      <c r="E89" s="22">
        <f t="shared" si="7"/>
        <v>1480</v>
      </c>
      <c r="F89" s="22"/>
      <c r="G89" s="22"/>
      <c r="H89" s="22"/>
      <c r="I89" s="22"/>
      <c r="J89" s="22"/>
      <c r="K89" s="22"/>
      <c r="L89" s="22">
        <f t="shared" si="6"/>
        <v>1480</v>
      </c>
      <c r="M89" s="26"/>
      <c r="N89" s="25" t="s">
        <v>197</v>
      </c>
    </row>
    <row r="90" s="3" customFormat="1" ht="22" customHeight="1" spans="1:14">
      <c r="A90" s="22">
        <v>87</v>
      </c>
      <c r="B90" s="22"/>
      <c r="C90" s="25" t="s">
        <v>198</v>
      </c>
      <c r="D90" s="25">
        <v>12</v>
      </c>
      <c r="E90" s="22">
        <f t="shared" si="7"/>
        <v>480</v>
      </c>
      <c r="F90" s="22"/>
      <c r="G90" s="22"/>
      <c r="H90" s="22"/>
      <c r="I90" s="22"/>
      <c r="J90" s="22"/>
      <c r="K90" s="22"/>
      <c r="L90" s="22">
        <f t="shared" si="6"/>
        <v>480</v>
      </c>
      <c r="M90" s="26"/>
      <c r="N90" s="25" t="s">
        <v>199</v>
      </c>
    </row>
    <row r="91" s="3" customFormat="1" ht="22" customHeight="1" spans="1:14">
      <c r="A91" s="22">
        <v>88</v>
      </c>
      <c r="B91" s="22"/>
      <c r="C91" s="25" t="s">
        <v>200</v>
      </c>
      <c r="D91" s="25">
        <v>81.5</v>
      </c>
      <c r="E91" s="22">
        <f t="shared" si="7"/>
        <v>3260</v>
      </c>
      <c r="F91" s="22"/>
      <c r="G91" s="22"/>
      <c r="H91" s="22"/>
      <c r="I91" s="22"/>
      <c r="J91" s="22"/>
      <c r="K91" s="22"/>
      <c r="L91" s="22">
        <f t="shared" si="6"/>
        <v>3260</v>
      </c>
      <c r="M91" s="26"/>
      <c r="N91" s="25" t="s">
        <v>201</v>
      </c>
    </row>
    <row r="92" s="3" customFormat="1" ht="22" customHeight="1" spans="1:14">
      <c r="A92" s="22">
        <v>89</v>
      </c>
      <c r="B92" s="22"/>
      <c r="C92" s="25" t="s">
        <v>202</v>
      </c>
      <c r="D92" s="25">
        <v>35</v>
      </c>
      <c r="E92" s="22">
        <f t="shared" si="7"/>
        <v>1400</v>
      </c>
      <c r="F92" s="22"/>
      <c r="G92" s="22"/>
      <c r="H92" s="22"/>
      <c r="I92" s="22"/>
      <c r="J92" s="22"/>
      <c r="K92" s="22"/>
      <c r="L92" s="22">
        <f t="shared" si="6"/>
        <v>1400</v>
      </c>
      <c r="M92" s="26"/>
      <c r="N92" s="25" t="s">
        <v>138</v>
      </c>
    </row>
    <row r="93" s="3" customFormat="1" ht="31" customHeight="1" spans="1:14">
      <c r="A93" s="30">
        <v>90</v>
      </c>
      <c r="B93" s="22"/>
      <c r="C93" s="23" t="s">
        <v>203</v>
      </c>
      <c r="D93" s="22">
        <v>3441</v>
      </c>
      <c r="E93" s="22"/>
      <c r="F93" s="22"/>
      <c r="G93" s="22">
        <f>D93*80</f>
        <v>275280</v>
      </c>
      <c r="H93" s="22"/>
      <c r="I93" s="22"/>
      <c r="J93" s="22"/>
      <c r="K93" s="22"/>
      <c r="L93" s="22">
        <f t="shared" si="6"/>
        <v>275280</v>
      </c>
      <c r="M93" s="26"/>
      <c r="N93" s="30" t="s">
        <v>204</v>
      </c>
    </row>
    <row r="94" s="3" customFormat="1" ht="21" customHeight="1" spans="1:14">
      <c r="A94" s="32"/>
      <c r="B94" s="22"/>
      <c r="C94" s="23"/>
      <c r="D94" s="39">
        <v>1146.47</v>
      </c>
      <c r="E94" s="39"/>
      <c r="F94" s="39"/>
      <c r="G94" s="39"/>
      <c r="H94" s="39">
        <f>D94*80</f>
        <v>91717.6</v>
      </c>
      <c r="I94" s="39"/>
      <c r="J94" s="39"/>
      <c r="K94" s="39"/>
      <c r="L94" s="22">
        <f t="shared" si="6"/>
        <v>91717.6</v>
      </c>
      <c r="M94" s="40"/>
      <c r="N94" s="32"/>
    </row>
    <row r="95" s="3" customFormat="1" ht="30" customHeight="1" spans="1:14">
      <c r="A95" s="41" t="s">
        <v>205</v>
      </c>
      <c r="B95" s="42"/>
      <c r="C95" s="43"/>
      <c r="D95" s="44" t="s">
        <v>206</v>
      </c>
      <c r="E95" s="22">
        <f t="shared" ref="E95:L95" si="8">SUM(E4:E94)</f>
        <v>214384</v>
      </c>
      <c r="F95" s="22">
        <f t="shared" si="8"/>
        <v>37320</v>
      </c>
      <c r="G95" s="22">
        <f t="shared" si="8"/>
        <v>318456</v>
      </c>
      <c r="H95" s="22">
        <f t="shared" si="8"/>
        <v>91717.6</v>
      </c>
      <c r="I95" s="22">
        <f t="shared" si="8"/>
        <v>772.8</v>
      </c>
      <c r="J95" s="22">
        <f t="shared" si="8"/>
        <v>4100</v>
      </c>
      <c r="K95" s="22">
        <f t="shared" si="8"/>
        <v>45000</v>
      </c>
      <c r="L95" s="22">
        <f t="shared" si="8"/>
        <v>711750.4</v>
      </c>
      <c r="M95" s="22"/>
      <c r="N95" s="22"/>
    </row>
    <row r="97" s="1" customFormat="1" ht="14.25" spans="3:13">
      <c r="C97" s="45" t="s">
        <v>207</v>
      </c>
      <c r="D97" s="45"/>
      <c r="F97" s="46" t="s">
        <v>208</v>
      </c>
      <c r="G97" s="45" t="s">
        <v>209</v>
      </c>
      <c r="H97" s="45"/>
      <c r="I97" s="45"/>
      <c r="J97" s="47" t="s">
        <v>210</v>
      </c>
      <c r="K97" s="47"/>
      <c r="L97" s="47"/>
      <c r="M97" s="47"/>
    </row>
  </sheetData>
  <mergeCells count="32">
    <mergeCell ref="A1:N1"/>
    <mergeCell ref="D2:K2"/>
    <mergeCell ref="A95:C95"/>
    <mergeCell ref="C97:D97"/>
    <mergeCell ref="G97:I97"/>
    <mergeCell ref="J97:M97"/>
    <mergeCell ref="A2:A3"/>
    <mergeCell ref="A93:A94"/>
    <mergeCell ref="B2:B3"/>
    <mergeCell ref="B4:B21"/>
    <mergeCell ref="B22:B24"/>
    <mergeCell ref="B25:B37"/>
    <mergeCell ref="B38:B40"/>
    <mergeCell ref="B44:B47"/>
    <mergeCell ref="B49:B52"/>
    <mergeCell ref="B53:B54"/>
    <mergeCell ref="B55:B57"/>
    <mergeCell ref="B58:B61"/>
    <mergeCell ref="B62:B63"/>
    <mergeCell ref="B64:B71"/>
    <mergeCell ref="B75:B94"/>
    <mergeCell ref="C2:C3"/>
    <mergeCell ref="C13:C14"/>
    <mergeCell ref="C40:C41"/>
    <mergeCell ref="C93:C94"/>
    <mergeCell ref="L2:L3"/>
    <mergeCell ref="M2:M3"/>
    <mergeCell ref="M4:M94"/>
    <mergeCell ref="N2:N3"/>
    <mergeCell ref="N13:N14"/>
    <mergeCell ref="N40:N41"/>
    <mergeCell ref="N93:N9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龙岩市永定区农业农村局</dc:creator>
  <cp:lastModifiedBy>龙岩市永定区农业农村局</cp:lastModifiedBy>
  <dcterms:created xsi:type="dcterms:W3CDTF">2026-02-06T00:46:41Z</dcterms:created>
  <dcterms:modified xsi:type="dcterms:W3CDTF">2026-02-06T00:47:30Z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F07A473741AD407ABA55680B198DFA95_11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